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.В\Сведения для сайта МО\испол.б-та\2022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'01'!$A$1:$H$40</definedName>
  </definedNames>
  <calcPr calcId="152511"/>
</workbook>
</file>

<file path=xl/calcChain.xml><?xml version="1.0" encoding="utf-8"?>
<calcChain xmlns="http://schemas.openxmlformats.org/spreadsheetml/2006/main">
  <c r="F25" i="38" l="1"/>
  <c r="G25" i="38"/>
  <c r="H25" i="38"/>
  <c r="H23" i="38"/>
  <c r="F23" i="38"/>
  <c r="G23" i="38"/>
  <c r="F35" i="38" l="1"/>
  <c r="G35" i="38"/>
  <c r="H35" i="38"/>
  <c r="D18" i="38" l="1"/>
  <c r="E18" i="38"/>
  <c r="H32" i="38" l="1"/>
  <c r="G32" i="38"/>
  <c r="F32" i="38"/>
  <c r="H11" i="38" l="1"/>
  <c r="F11" i="38"/>
  <c r="H36" i="38" l="1"/>
  <c r="G36" i="38"/>
  <c r="F36" i="38"/>
  <c r="E37" i="38"/>
  <c r="D37" i="38"/>
  <c r="C37" i="38"/>
  <c r="F24" i="38"/>
  <c r="H22" i="38"/>
  <c r="G22" i="38"/>
  <c r="F22" i="38"/>
  <c r="H24" i="38"/>
  <c r="H17" i="38"/>
  <c r="F17" i="38"/>
  <c r="H31" i="38"/>
  <c r="G31" i="38"/>
  <c r="F31" i="38"/>
  <c r="G30" i="38"/>
  <c r="G24" i="38"/>
  <c r="G34" i="38"/>
  <c r="G33" i="38"/>
  <c r="G28" i="38"/>
  <c r="G21" i="38"/>
  <c r="G20" i="38"/>
  <c r="G17" i="38"/>
  <c r="G16" i="38"/>
  <c r="G14" i="38"/>
  <c r="G13" i="38"/>
  <c r="G12" i="38"/>
  <c r="G11" i="38"/>
  <c r="G10" i="38"/>
  <c r="G8" i="38"/>
  <c r="F21" i="38"/>
  <c r="H10" i="38"/>
  <c r="H12" i="38"/>
  <c r="H13" i="38"/>
  <c r="H14" i="38"/>
  <c r="H16" i="38"/>
  <c r="C18" i="38"/>
  <c r="H20" i="38"/>
  <c r="H21" i="38"/>
  <c r="H28" i="38"/>
  <c r="H30" i="38"/>
  <c r="H33" i="38"/>
  <c r="H34" i="38"/>
  <c r="H8" i="38"/>
  <c r="F8" i="38"/>
  <c r="F10" i="38"/>
  <c r="F12" i="38"/>
  <c r="F13" i="38"/>
  <c r="F14" i="38"/>
  <c r="F16" i="38"/>
  <c r="F20" i="38"/>
  <c r="F28" i="38"/>
  <c r="F30" i="38"/>
  <c r="F33" i="38"/>
  <c r="F34" i="38"/>
  <c r="H37" i="38" l="1"/>
  <c r="D26" i="38"/>
  <c r="F37" i="38"/>
  <c r="G19" i="38"/>
  <c r="F18" i="38"/>
  <c r="G37" i="38"/>
  <c r="F19" i="38"/>
  <c r="H19" i="38"/>
  <c r="C26" i="38"/>
  <c r="C38" i="38" s="1"/>
  <c r="G18" i="38"/>
  <c r="E26" i="38"/>
  <c r="E38" i="38" s="1"/>
  <c r="H18" i="38"/>
  <c r="F38" i="38" l="1"/>
  <c r="G38" i="38"/>
  <c r="H38" i="38"/>
  <c r="G26" i="38"/>
  <c r="H26" i="38"/>
  <c r="F26" i="38"/>
</calcChain>
</file>

<file path=xl/sharedStrings.xml><?xml version="1.0" encoding="utf-8"?>
<sst xmlns="http://schemas.openxmlformats.org/spreadsheetml/2006/main" count="70" uniqueCount="65">
  <si>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</si>
  <si>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</si>
  <si>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</si>
  <si>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</si>
  <si>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</si>
  <si>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</si>
  <si>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</si>
  <si>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</si>
  <si>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</si>
  <si>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</si>
  <si>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</si>
  <si>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</si>
  <si>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</si>
  <si>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</si>
  <si>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</si>
  <si>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</si>
  <si>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</si>
  <si>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</si>
  <si>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</si>
  <si>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0800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</si>
  <si>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</si>
  <si>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</si>
  <si>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</si>
  <si>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</si>
  <si>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</si>
  <si>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</si>
  <si>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</si>
  <si>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</si>
  <si>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</si>
  <si>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</si>
  <si>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</si>
  <si>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</si>
  <si>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</si>
  <si>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</si>
  <si>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</si>
  <si>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</si>
  <si>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</si>
  <si>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</si>
  <si>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</si>
  <si>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</si>
  <si>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</si>
  <si>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</si>
  <si>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Земельный налог</t>
  </si>
  <si>
    <t xml:space="preserve">Культура, кинематография 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</si>
  <si>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</si>
  <si>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</si>
  <si>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</si>
  <si>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</si>
  <si>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</si>
  <si>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</si>
  <si>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</si>
  <si>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</si>
  <si>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</si>
  <si>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</si>
  <si>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</si>
  <si>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</si>
  <si>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</si>
  <si>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</si>
  <si>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</si>
  <si>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2022год</t>
  </si>
  <si>
    <t>Бюджет МО 2022 год</t>
  </si>
  <si>
    <t>об исполнении бюджета муниципального образования "Макаровский сельсовет" Курчатовского района Курской области по доходам и расходам за 9 месяцев  2022 года</t>
  </si>
  <si>
    <t>уточненный бюджет на 9 мес.  2022 г.</t>
  </si>
  <si>
    <t>кассовое исполнение за 9 мес. 2022 г.</t>
  </si>
  <si>
    <t>000 1 09 04000 01 0000 110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</si>
</sst>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abSelected="1" view="pageBreakPreview" zoomScaleNormal="100" zoomScaleSheetLayoutView="100" workbookViewId="0">
      <selection activeCell="M23" sqref="M23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39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61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8</v>
      </c>
      <c r="B4" s="43" t="s">
        <v>1</v>
      </c>
      <c r="C4" s="43" t="s">
        <v>60</v>
      </c>
      <c r="D4" s="44" t="s">
        <v>59</v>
      </c>
      <c r="E4" s="45"/>
      <c r="F4" s="46"/>
      <c r="G4" s="24"/>
      <c r="H4" s="40" t="s">
        <v>35</v>
      </c>
    </row>
    <row r="5" spans="1:8" ht="48" x14ac:dyDescent="0.2">
      <c r="A5" s="43"/>
      <c r="B5" s="43"/>
      <c r="C5" s="43"/>
      <c r="D5" s="13" t="s">
        <v>62</v>
      </c>
      <c r="E5" s="14" t="s">
        <v>63</v>
      </c>
      <c r="F5" s="15" t="s">
        <v>33</v>
      </c>
      <c r="G5" s="15" t="s">
        <v>34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11</v>
      </c>
      <c r="C7" s="41"/>
      <c r="D7" s="41"/>
      <c r="E7" s="41"/>
      <c r="F7" s="41"/>
      <c r="G7" s="27"/>
      <c r="H7" s="16"/>
    </row>
    <row r="8" spans="1:8" x14ac:dyDescent="0.2">
      <c r="A8" s="11" t="s">
        <v>9</v>
      </c>
      <c r="B8" s="18" t="s">
        <v>21</v>
      </c>
      <c r="C8" s="20">
        <v>333.8</v>
      </c>
      <c r="D8" s="20">
        <v>333.8</v>
      </c>
      <c r="E8" s="20">
        <v>268.89999999999998</v>
      </c>
      <c r="F8" s="32">
        <f t="shared" ref="F8:F25" si="0">E8/D8*100</f>
        <v>80.557219892150982</v>
      </c>
      <c r="G8" s="32">
        <f>E8-D8</f>
        <v>-64.900000000000034</v>
      </c>
      <c r="H8" s="34">
        <f>E8/C8*100</f>
        <v>80.557219892150982</v>
      </c>
    </row>
    <row r="9" spans="1:8" x14ac:dyDescent="0.2">
      <c r="A9" s="11" t="s">
        <v>56</v>
      </c>
      <c r="B9" s="18" t="s">
        <v>57</v>
      </c>
      <c r="C9" s="20">
        <v>3.2</v>
      </c>
      <c r="D9" s="20">
        <v>49.7</v>
      </c>
      <c r="E9" s="20">
        <v>137.80000000000001</v>
      </c>
      <c r="F9" s="32"/>
      <c r="G9" s="32"/>
      <c r="H9" s="34"/>
    </row>
    <row r="10" spans="1:8" x14ac:dyDescent="0.2">
      <c r="A10" s="11" t="s">
        <v>40</v>
      </c>
      <c r="B10" s="18" t="s">
        <v>41</v>
      </c>
      <c r="C10" s="20">
        <v>194.1</v>
      </c>
      <c r="D10" s="20">
        <v>194.1</v>
      </c>
      <c r="E10" s="20">
        <v>73.599999999999994</v>
      </c>
      <c r="F10" s="32">
        <f t="shared" si="0"/>
        <v>37.918598660484285</v>
      </c>
      <c r="G10" s="32">
        <f t="shared" ref="G10:G26" si="1">E10-D10</f>
        <v>-120.5</v>
      </c>
      <c r="H10" s="34">
        <f t="shared" ref="H10:H37" si="2">E10/C10*100</f>
        <v>37.918598660484285</v>
      </c>
    </row>
    <row r="11" spans="1:8" x14ac:dyDescent="0.2">
      <c r="A11" s="11" t="s">
        <v>64</v>
      </c>
      <c r="B11" s="18" t="s">
        <v>42</v>
      </c>
      <c r="C11" s="20">
        <v>1989.7</v>
      </c>
      <c r="D11" s="20">
        <v>1989.7</v>
      </c>
      <c r="E11" s="20">
        <v>1759.2</v>
      </c>
      <c r="F11" s="32">
        <f t="shared" si="0"/>
        <v>88.41533899582852</v>
      </c>
      <c r="G11" s="32">
        <f t="shared" si="1"/>
        <v>-230.5</v>
      </c>
      <c r="H11" s="34">
        <f t="shared" si="2"/>
        <v>88.41533899582852</v>
      </c>
    </row>
    <row r="12" spans="1:8" ht="28.5" hidden="1" customHeight="1" x14ac:dyDescent="0.2">
      <c r="A12" s="11" t="s">
        <v>25</v>
      </c>
      <c r="B12" s="18" t="s">
        <v>22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26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24</v>
      </c>
      <c r="B14" s="18" t="s">
        <v>23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customHeight="1" x14ac:dyDescent="0.2">
      <c r="A15" s="50" t="s">
        <v>64</v>
      </c>
      <c r="B15" s="18" t="s">
        <v>23</v>
      </c>
      <c r="C15" s="20"/>
      <c r="D15" s="20"/>
      <c r="E15" s="20">
        <v>-1</v>
      </c>
      <c r="F15" s="32"/>
      <c r="G15" s="32"/>
      <c r="H15" s="34"/>
    </row>
    <row r="16" spans="1:8" ht="24" x14ac:dyDescent="0.2">
      <c r="A16" s="11" t="s">
        <v>10</v>
      </c>
      <c r="B16" s="18" t="s">
        <v>7</v>
      </c>
      <c r="C16" s="20">
        <v>1563.8</v>
      </c>
      <c r="D16" s="20">
        <v>1563.8</v>
      </c>
      <c r="E16" s="20">
        <v>1523.4</v>
      </c>
      <c r="F16" s="32">
        <f t="shared" si="0"/>
        <v>97.416549430873516</v>
      </c>
      <c r="G16" s="32">
        <f t="shared" si="1"/>
        <v>-40.399999999999864</v>
      </c>
      <c r="H16" s="34">
        <f t="shared" si="2"/>
        <v>97.416549430873516</v>
      </c>
    </row>
    <row r="17" spans="1:8" ht="24" x14ac:dyDescent="0.2">
      <c r="A17" s="11" t="s">
        <v>45</v>
      </c>
      <c r="B17" s="18" t="s">
        <v>44</v>
      </c>
      <c r="C17" s="20">
        <v>0</v>
      </c>
      <c r="D17" s="20">
        <v>34.9</v>
      </c>
      <c r="E17" s="20">
        <v>34.9</v>
      </c>
      <c r="F17" s="32">
        <f t="shared" si="0"/>
        <v>100</v>
      </c>
      <c r="G17" s="32">
        <f t="shared" si="1"/>
        <v>0</v>
      </c>
      <c r="H17" s="34" t="e">
        <f t="shared" si="2"/>
        <v>#DIV/0!</v>
      </c>
    </row>
    <row r="18" spans="1:8" ht="24" x14ac:dyDescent="0.2">
      <c r="A18" s="12"/>
      <c r="B18" s="19" t="s">
        <v>48</v>
      </c>
      <c r="C18" s="23">
        <f>SUM(C8:C17)</f>
        <v>4084.6000000000004</v>
      </c>
      <c r="D18" s="23">
        <f>SUM(D8:D17)</f>
        <v>4166</v>
      </c>
      <c r="E18" s="23">
        <f>SUM(E8:E17)</f>
        <v>3796.8</v>
      </c>
      <c r="F18" s="33">
        <f t="shared" si="0"/>
        <v>91.137782045127224</v>
      </c>
      <c r="G18" s="33">
        <f t="shared" si="1"/>
        <v>-369.19999999999982</v>
      </c>
      <c r="H18" s="35">
        <f t="shared" si="2"/>
        <v>92.954022425696508</v>
      </c>
    </row>
    <row r="19" spans="1:8" s="31" customFormat="1" x14ac:dyDescent="0.2">
      <c r="A19" s="12"/>
      <c r="B19" s="19" t="s">
        <v>49</v>
      </c>
      <c r="C19" s="22">
        <v>1460.4</v>
      </c>
      <c r="D19" s="22">
        <v>2258.9</v>
      </c>
      <c r="E19" s="22">
        <v>1813.3</v>
      </c>
      <c r="F19" s="33">
        <f t="shared" si="0"/>
        <v>80.273584488025136</v>
      </c>
      <c r="G19" s="33">
        <f t="shared" si="1"/>
        <v>-445.60000000000014</v>
      </c>
      <c r="H19" s="35">
        <f t="shared" si="2"/>
        <v>124.16461243494932</v>
      </c>
    </row>
    <row r="20" spans="1:8" x14ac:dyDescent="0.2">
      <c r="A20" s="11" t="s">
        <v>50</v>
      </c>
      <c r="B20" s="18" t="s">
        <v>5</v>
      </c>
      <c r="C20" s="20">
        <v>1079</v>
      </c>
      <c r="D20" s="20">
        <v>1079</v>
      </c>
      <c r="E20" s="20">
        <v>930.6</v>
      </c>
      <c r="F20" s="32">
        <f t="shared" si="0"/>
        <v>86.246524559777569</v>
      </c>
      <c r="G20" s="32">
        <f t="shared" si="1"/>
        <v>-148.39999999999998</v>
      </c>
      <c r="H20" s="34">
        <f t="shared" si="2"/>
        <v>86.246524559777569</v>
      </c>
    </row>
    <row r="21" spans="1:8" x14ac:dyDescent="0.2">
      <c r="A21" s="11" t="s">
        <v>50</v>
      </c>
      <c r="B21" s="18" t="s">
        <v>6</v>
      </c>
      <c r="C21" s="20">
        <v>289</v>
      </c>
      <c r="D21" s="20">
        <v>289</v>
      </c>
      <c r="E21" s="20">
        <v>216.8</v>
      </c>
      <c r="F21" s="32">
        <f t="shared" si="0"/>
        <v>75.017301038062286</v>
      </c>
      <c r="G21" s="32">
        <f t="shared" si="1"/>
        <v>-72.199999999999989</v>
      </c>
      <c r="H21" s="34">
        <f t="shared" si="2"/>
        <v>75.017301038062286</v>
      </c>
    </row>
    <row r="22" spans="1:8" x14ac:dyDescent="0.2">
      <c r="A22" s="11" t="s">
        <v>50</v>
      </c>
      <c r="B22" s="18" t="s">
        <v>13</v>
      </c>
      <c r="C22" s="20">
        <v>92.4</v>
      </c>
      <c r="D22" s="20">
        <v>92.4</v>
      </c>
      <c r="E22" s="20">
        <v>74.900000000000006</v>
      </c>
      <c r="F22" s="32">
        <f t="shared" si="0"/>
        <v>81.060606060606062</v>
      </c>
      <c r="G22" s="32">
        <f t="shared" si="1"/>
        <v>-17.5</v>
      </c>
      <c r="H22" s="34">
        <f t="shared" si="2"/>
        <v>81.060606060606062</v>
      </c>
    </row>
    <row r="23" spans="1:8" x14ac:dyDescent="0.2">
      <c r="A23" s="11" t="s">
        <v>50</v>
      </c>
      <c r="B23" s="18" t="s">
        <v>58</v>
      </c>
      <c r="C23" s="20">
        <v>0</v>
      </c>
      <c r="D23" s="20">
        <v>789.2</v>
      </c>
      <c r="E23" s="20">
        <v>571.70000000000005</v>
      </c>
      <c r="F23" s="32">
        <f t="shared" si="0"/>
        <v>72.440446021287386</v>
      </c>
      <c r="G23" s="32">
        <f t="shared" si="1"/>
        <v>-217.5</v>
      </c>
      <c r="H23" s="34" t="e">
        <f t="shared" si="2"/>
        <v>#DIV/0!</v>
      </c>
    </row>
    <row r="24" spans="1:8" ht="17.45" customHeight="1" x14ac:dyDescent="0.2">
      <c r="A24" s="11" t="s">
        <v>46</v>
      </c>
      <c r="B24" s="18" t="s">
        <v>47</v>
      </c>
      <c r="C24" s="20">
        <v>0</v>
      </c>
      <c r="D24" s="20">
        <v>4.2</v>
      </c>
      <c r="E24" s="20">
        <v>14.2</v>
      </c>
      <c r="F24" s="32">
        <f t="shared" si="0"/>
        <v>338.09523809523807</v>
      </c>
      <c r="G24" s="32">
        <f>E24-D24</f>
        <v>10</v>
      </c>
      <c r="H24" s="34" t="e">
        <f t="shared" si="2"/>
        <v>#DIV/0!</v>
      </c>
    </row>
    <row r="25" spans="1:8" ht="55.9" customHeight="1" x14ac:dyDescent="0.2">
      <c r="A25" s="11" t="s">
        <v>51</v>
      </c>
      <c r="B25" s="18" t="s">
        <v>52</v>
      </c>
      <c r="C25" s="20">
        <v>0</v>
      </c>
      <c r="D25" s="20">
        <v>5.0999999999999996</v>
      </c>
      <c r="E25" s="20">
        <v>5.0999999999999996</v>
      </c>
      <c r="F25" s="32">
        <f t="shared" si="0"/>
        <v>100</v>
      </c>
      <c r="G25" s="32">
        <f>E25-D25</f>
        <v>0</v>
      </c>
      <c r="H25" s="34" t="e">
        <f t="shared" si="2"/>
        <v>#DIV/0!</v>
      </c>
    </row>
    <row r="26" spans="1:8" ht="28.9" customHeight="1" x14ac:dyDescent="0.2">
      <c r="A26" s="12" t="s">
        <v>12</v>
      </c>
      <c r="B26" s="19" t="s">
        <v>2</v>
      </c>
      <c r="C26" s="23">
        <f>C18+C19</f>
        <v>5545</v>
      </c>
      <c r="D26" s="23">
        <f>D18+D19</f>
        <v>6424.9</v>
      </c>
      <c r="E26" s="23">
        <f>E18+E19</f>
        <v>5610.1</v>
      </c>
      <c r="F26" s="33">
        <f>E26/D26*100</f>
        <v>87.318090553938603</v>
      </c>
      <c r="G26" s="33">
        <f t="shared" si="1"/>
        <v>-814.79999999999927</v>
      </c>
      <c r="H26" s="35">
        <f t="shared" si="2"/>
        <v>101.17403065825069</v>
      </c>
    </row>
    <row r="27" spans="1:8" x14ac:dyDescent="0.2">
      <c r="A27" s="11"/>
      <c r="B27" s="47" t="s">
        <v>14</v>
      </c>
      <c r="C27" s="48"/>
      <c r="D27" s="48"/>
      <c r="E27" s="48"/>
      <c r="F27" s="48"/>
      <c r="G27" s="48"/>
      <c r="H27" s="49"/>
    </row>
    <row r="28" spans="1:8" x14ac:dyDescent="0.2">
      <c r="A28" s="9" t="s">
        <v>3</v>
      </c>
      <c r="B28" s="18" t="s">
        <v>17</v>
      </c>
      <c r="C28" s="21">
        <v>3623.7</v>
      </c>
      <c r="D28" s="21">
        <v>4548</v>
      </c>
      <c r="E28" s="20">
        <v>2980.7</v>
      </c>
      <c r="F28" s="32">
        <f t="shared" ref="F28:F37" si="3">E28/D28*100</f>
        <v>65.538698328935794</v>
      </c>
      <c r="G28" s="32">
        <f t="shared" ref="G28:G37" si="4">E28-D28</f>
        <v>-1567.3000000000002</v>
      </c>
      <c r="H28" s="34">
        <f t="shared" si="2"/>
        <v>82.255705494384188</v>
      </c>
    </row>
    <row r="29" spans="1:8" x14ac:dyDescent="0.2">
      <c r="A29" s="9" t="s">
        <v>29</v>
      </c>
      <c r="B29" s="18" t="s">
        <v>30</v>
      </c>
      <c r="C29" s="21">
        <v>92.4</v>
      </c>
      <c r="D29" s="21">
        <v>92.4</v>
      </c>
      <c r="E29" s="20">
        <v>74.900000000000006</v>
      </c>
      <c r="F29" s="32"/>
      <c r="G29" s="32"/>
      <c r="H29" s="34"/>
    </row>
    <row r="30" spans="1:8" ht="24" x14ac:dyDescent="0.2">
      <c r="A30" s="9" t="s">
        <v>15</v>
      </c>
      <c r="B30" s="18" t="s">
        <v>16</v>
      </c>
      <c r="C30" s="21">
        <v>30</v>
      </c>
      <c r="D30" s="21">
        <v>30</v>
      </c>
      <c r="E30" s="20">
        <v>6.8</v>
      </c>
      <c r="F30" s="32">
        <f t="shared" si="3"/>
        <v>22.666666666666664</v>
      </c>
      <c r="G30" s="32">
        <f t="shared" si="4"/>
        <v>-23.2</v>
      </c>
      <c r="H30" s="34">
        <f t="shared" si="2"/>
        <v>22.666666666666664</v>
      </c>
    </row>
    <row r="31" spans="1:8" x14ac:dyDescent="0.2">
      <c r="A31" s="9" t="s">
        <v>31</v>
      </c>
      <c r="B31" s="18" t="s">
        <v>32</v>
      </c>
      <c r="C31" s="21">
        <v>0.5</v>
      </c>
      <c r="D31" s="21">
        <v>790</v>
      </c>
      <c r="E31" s="20">
        <v>508.1</v>
      </c>
      <c r="F31" s="32">
        <f>E31/D31*100</f>
        <v>64.316455696202539</v>
      </c>
      <c r="G31" s="32">
        <f>E31-D31</f>
        <v>-281.89999999999998</v>
      </c>
      <c r="H31" s="34">
        <f>E31/C31*100</f>
        <v>101620</v>
      </c>
    </row>
    <row r="32" spans="1:8" x14ac:dyDescent="0.2">
      <c r="A32" s="9" t="s">
        <v>37</v>
      </c>
      <c r="B32" s="18" t="s">
        <v>38</v>
      </c>
      <c r="C32" s="21">
        <v>119.4</v>
      </c>
      <c r="D32" s="21">
        <v>719.4</v>
      </c>
      <c r="E32" s="20">
        <v>779.9</v>
      </c>
      <c r="F32" s="32">
        <f>E32/D32*100</f>
        <v>108.4097859327217</v>
      </c>
      <c r="G32" s="32">
        <f>E32-D32</f>
        <v>60.5</v>
      </c>
      <c r="H32" s="34">
        <f>E32/C32*100</f>
        <v>653.18257956448906</v>
      </c>
    </row>
    <row r="33" spans="1:8" x14ac:dyDescent="0.2">
      <c r="A33" s="9" t="s">
        <v>19</v>
      </c>
      <c r="B33" s="18" t="s">
        <v>43</v>
      </c>
      <c r="C33" s="21">
        <v>1120</v>
      </c>
      <c r="D33" s="21">
        <v>1169.7</v>
      </c>
      <c r="E33" s="20">
        <v>818.2</v>
      </c>
      <c r="F33" s="32">
        <f t="shared" si="3"/>
        <v>69.949559716166547</v>
      </c>
      <c r="G33" s="32">
        <f t="shared" si="4"/>
        <v>-351.5</v>
      </c>
      <c r="H33" s="34">
        <f t="shared" si="2"/>
        <v>73.053571428571431</v>
      </c>
    </row>
    <row r="34" spans="1:8" x14ac:dyDescent="0.2">
      <c r="A34" s="9" t="s">
        <v>20</v>
      </c>
      <c r="B34" s="18" t="s">
        <v>18</v>
      </c>
      <c r="C34" s="20">
        <v>553</v>
      </c>
      <c r="D34" s="20">
        <v>553</v>
      </c>
      <c r="E34" s="20">
        <v>379.4</v>
      </c>
      <c r="F34" s="32">
        <f t="shared" si="3"/>
        <v>68.607594936708864</v>
      </c>
      <c r="G34" s="32">
        <f t="shared" si="4"/>
        <v>-173.60000000000002</v>
      </c>
      <c r="H34" s="34">
        <f t="shared" si="2"/>
        <v>68.607594936708864</v>
      </c>
    </row>
    <row r="35" spans="1:8" x14ac:dyDescent="0.2">
      <c r="A35" s="9" t="s">
        <v>54</v>
      </c>
      <c r="B35" s="18" t="s">
        <v>55</v>
      </c>
      <c r="C35" s="20">
        <v>6</v>
      </c>
      <c r="D35" s="20">
        <v>6</v>
      </c>
      <c r="E35" s="20">
        <v>0</v>
      </c>
      <c r="F35" s="32">
        <f t="shared" si="3"/>
        <v>0</v>
      </c>
      <c r="G35" s="32">
        <f t="shared" si="4"/>
        <v>-6</v>
      </c>
      <c r="H35" s="34">
        <f t="shared" si="2"/>
        <v>0</v>
      </c>
    </row>
    <row r="36" spans="1:8" x14ac:dyDescent="0.2">
      <c r="A36" s="9" t="s">
        <v>36</v>
      </c>
      <c r="B36" s="18" t="s">
        <v>53</v>
      </c>
      <c r="C36" s="20">
        <v>0</v>
      </c>
      <c r="D36" s="20">
        <v>45.8</v>
      </c>
      <c r="E36" s="20">
        <v>45.8</v>
      </c>
      <c r="F36" s="32">
        <f>E36/D36*100</f>
        <v>100</v>
      </c>
      <c r="G36" s="32">
        <f>E36-D36</f>
        <v>0</v>
      </c>
      <c r="H36" s="34" t="e">
        <f>E36/C36*100</f>
        <v>#DIV/0!</v>
      </c>
    </row>
    <row r="37" spans="1:8" x14ac:dyDescent="0.2">
      <c r="A37" s="10">
        <v>9800</v>
      </c>
      <c r="B37" s="19" t="s">
        <v>28</v>
      </c>
      <c r="C37" s="22">
        <f>SUM(C28:C36)</f>
        <v>5545</v>
      </c>
      <c r="D37" s="22">
        <f>SUM(D28:D36)</f>
        <v>7954.2999999999993</v>
      </c>
      <c r="E37" s="22">
        <f>SUM(E28:E36)</f>
        <v>5593.7999999999993</v>
      </c>
      <c r="F37" s="33">
        <f t="shared" si="3"/>
        <v>70.324227147580558</v>
      </c>
      <c r="G37" s="33">
        <f t="shared" si="4"/>
        <v>-2360.5</v>
      </c>
      <c r="H37" s="35">
        <f t="shared" si="2"/>
        <v>100.88007213706041</v>
      </c>
    </row>
    <row r="38" spans="1:8" x14ac:dyDescent="0.2">
      <c r="A38" s="10">
        <v>7900</v>
      </c>
      <c r="B38" s="19" t="s">
        <v>27</v>
      </c>
      <c r="C38" s="20">
        <f>C26-C37</f>
        <v>0</v>
      </c>
      <c r="D38" s="20">
        <v>-1529</v>
      </c>
      <c r="E38" s="20">
        <f>E26-E37</f>
        <v>16.300000000001091</v>
      </c>
      <c r="F38" s="32">
        <f>E38/D38*100</f>
        <v>-1.0660562459124323</v>
      </c>
      <c r="G38" s="32">
        <f>E38-D38</f>
        <v>1545.3000000000011</v>
      </c>
      <c r="H38" s="34" t="e">
        <f>E38/C38*100</f>
        <v>#DIV/0!</v>
      </c>
    </row>
    <row r="39" spans="1:8" x14ac:dyDescent="0.2">
      <c r="A39" s="17"/>
      <c r="B39" s="36"/>
      <c r="C39" s="37"/>
      <c r="D39" s="37"/>
      <c r="E39" s="37"/>
      <c r="F39" s="37"/>
      <c r="G39" s="37"/>
      <c r="H39" s="38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</sheetData>
  <mergeCells count="10">
    <mergeCell ref="B39:H39"/>
    <mergeCell ref="A2:F2"/>
    <mergeCell ref="H4:H5"/>
    <mergeCell ref="B7:F7"/>
    <mergeCell ref="A1:F1"/>
    <mergeCell ref="A4:A5"/>
    <mergeCell ref="B4:B5"/>
    <mergeCell ref="C4:C5"/>
    <mergeCell ref="D4:F4"/>
    <mergeCell ref="B27:H27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2022-10-06T09:15:38Z</dcterms:modified>
</cp:coreProperties>
</file>