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.В\Сведения для сайта МО\испол.б-та\2021\"/>
    </mc:Choice>
  </mc:AlternateContent>
  <bookViews>
    <workbookView xWindow="0" yWindow="0" windowWidth="28800" windowHeight="11805"/>
  </bookViews>
  <sheets>
    <sheet name="01" sheetId="38" r:id="rId1"/>
  </sheets>
  <definedNames>
    <definedName name="_xlnm.Print_Area" localSheetId="0">'01'!$A$1:$H$40</definedName>
  </definedNames>
  <calcPr calcId="152511"/>
</workbook>
</file>

<file path=xl/calcChain.xml><?xml version="1.0" encoding="utf-8"?>
<calcChain xmlns="http://schemas.openxmlformats.org/spreadsheetml/2006/main">
  <c r="H25" i="38" l="1"/>
  <c r="F24" i="38"/>
  <c r="G24" i="38"/>
  <c r="H24" i="38"/>
  <c r="H22" i="38"/>
  <c r="F22" i="38"/>
  <c r="G22" i="38"/>
  <c r="F35" i="38" l="1"/>
  <c r="G35" i="38"/>
  <c r="H35" i="38"/>
  <c r="F25" i="38" l="1"/>
  <c r="G25" i="38"/>
  <c r="D17" i="38" l="1"/>
  <c r="E17" i="38"/>
  <c r="H32" i="38" l="1"/>
  <c r="G32" i="38"/>
  <c r="F32" i="38"/>
  <c r="H11" i="38" l="1"/>
  <c r="F11" i="38"/>
  <c r="H36" i="38" l="1"/>
  <c r="G36" i="38"/>
  <c r="F36" i="38"/>
  <c r="E37" i="38"/>
  <c r="D37" i="38"/>
  <c r="C37" i="38"/>
  <c r="F23" i="38"/>
  <c r="H21" i="38"/>
  <c r="G21" i="38"/>
  <c r="F21" i="38"/>
  <c r="H23" i="38"/>
  <c r="H16" i="38"/>
  <c r="F16" i="38"/>
  <c r="H31" i="38"/>
  <c r="G31" i="38"/>
  <c r="F31" i="38"/>
  <c r="G30" i="38"/>
  <c r="G23" i="38"/>
  <c r="G34" i="38"/>
  <c r="G33" i="38"/>
  <c r="G28" i="38"/>
  <c r="G20" i="38"/>
  <c r="G19" i="38"/>
  <c r="G16" i="38"/>
  <c r="G15" i="38"/>
  <c r="G14" i="38"/>
  <c r="G13" i="38"/>
  <c r="G12" i="38"/>
  <c r="G11" i="38"/>
  <c r="G10" i="38"/>
  <c r="G8" i="38"/>
  <c r="F20" i="38"/>
  <c r="H10" i="38"/>
  <c r="H12" i="38"/>
  <c r="H13" i="38"/>
  <c r="H14" i="38"/>
  <c r="H15" i="38"/>
  <c r="C17" i="38"/>
  <c r="H19" i="38"/>
  <c r="H20" i="38"/>
  <c r="H28" i="38"/>
  <c r="H30" i="38"/>
  <c r="H33" i="38"/>
  <c r="H34" i="38"/>
  <c r="H8" i="38"/>
  <c r="F8" i="38"/>
  <c r="F10" i="38"/>
  <c r="F12" i="38"/>
  <c r="F13" i="38"/>
  <c r="F14" i="38"/>
  <c r="F15" i="38"/>
  <c r="F19" i="38"/>
  <c r="F28" i="38"/>
  <c r="F30" i="38"/>
  <c r="F33" i="38"/>
  <c r="F34" i="38"/>
  <c r="H37" i="38" l="1"/>
  <c r="D26" i="38"/>
  <c r="F37" i="38"/>
  <c r="G18" i="38"/>
  <c r="F17" i="38"/>
  <c r="G37" i="38"/>
  <c r="F18" i="38"/>
  <c r="H18" i="38"/>
  <c r="C26" i="38"/>
  <c r="C38" i="38" s="1"/>
  <c r="G17" i="38"/>
  <c r="E26" i="38"/>
  <c r="E38" i="38" s="1"/>
  <c r="H17" i="38"/>
  <c r="F38" i="38" l="1"/>
  <c r="G38" i="38"/>
  <c r="H38" i="38"/>
  <c r="G26" i="38"/>
  <c r="H26" i="38"/>
  <c r="F26" i="38"/>
</calcChain>
</file>

<file path=xl/sharedStrings.xml><?xml version="1.0" encoding="utf-8"?>
<sst xmlns="http://schemas.openxmlformats.org/spreadsheetml/2006/main" count="70" uniqueCount="67">
  <si>
    <t>тыс.руб.</t>
  </si>
  <si>
    <t>Наименование показателей</t>
  </si>
  <si>
    <t>ВСЕГО ДОХОДОВ</t>
  </si>
  <si>
    <t>0100</t>
  </si>
  <si>
    <t>Налог на имущество предприятий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</si>
  <si>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</si>
  <si>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</si>
  <si>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</si>
  <si>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</si>
  <si>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</si>
  <si>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</si>
  <si>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</si>
  <si>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</si>
  <si>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 xml:space="preserve">          субвенции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</si>
  <si>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</si>
  <si>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</si>
  <si>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</si>
  <si>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</si>
  <si>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</si>
  <si>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</si>
  <si>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</si>
  <si>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</si>
  <si>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</si>
  <si>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</si>
  <si>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</si>
  <si>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</si>
  <si>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</si>
  <si>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</si>
  <si>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</si>
  <si>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0200</t>
  </si>
  <si>
    <t>Национальная оборона</t>
  </si>
  <si>
    <t>0400</t>
  </si>
  <si>
    <t>Национальная экономика</t>
  </si>
  <si>
    <t>% исполнения (5/4)</t>
  </si>
  <si>
    <t>отклонение +,- (5-4)</t>
  </si>
  <si>
    <t>% испол. к годовым назначениям (5/3)</t>
  </si>
  <si>
    <t>1400</t>
  </si>
  <si>
    <t>0500</t>
  </si>
  <si>
    <t>Жилищно-коммунальное хозяйство</t>
  </si>
  <si>
    <t xml:space="preserve">СВЕДЕНИЯ </t>
  </si>
  <si>
    <t>000 1 06 01000 01 0000 110</t>
  </si>
  <si>
    <t>Налог на имущество физических лиц</t>
  </si>
  <si>
    <t>000 1 06 06000 01 0000 110</t>
  </si>
  <si>
    <t>Земельный налог</t>
  </si>
  <si>
    <t xml:space="preserve">Культура, кинематография </t>
  </si>
  <si>
    <t>Доходы от продажи материальных и нематериальных активов</t>
  </si>
  <si>
    <t>000 1 14 00000 00 0000 000</t>
  </si>
  <si>
    <t>2 07 00000 00 0000 000</t>
  </si>
  <si>
    <t>Прочие безвозмездные поступления</t>
  </si>
  <si>
    <t>НАЛОГОВЫЕ И НЕНАЛОГОВЫЕ ДОХОДЫ</t>
  </si>
  <si>
    <t>БЕЗВОЗМЕЗДНЫЕ ПОСТУПЛЕНИЯ</t>
  </si>
  <si>
    <t>2 02 00000 00 0000 000</t>
  </si>
  <si>
    <t>2 18 00000 00 0000 000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</si>
  <si>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</t>
  </si>
  <si>
    <t>Межбюджетные трансферты</t>
  </si>
  <si>
    <t>1100</t>
  </si>
  <si>
    <t>Физмческая культура и спорт</t>
  </si>
  <si>
    <t>000 1 05 03000 01 0000 110</t>
  </si>
  <si>
    <t>Единый сельскохозяйственный налог</t>
  </si>
  <si>
    <t xml:space="preserve">          межбюджетные трансферты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</si>
  <si>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</si>
  <si>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</si>
  <si>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2021год</t>
  </si>
  <si>
    <t>Бюджет МО 2021 год</t>
  </si>
  <si>
    <t>об исполнении бюджета муниципального образования "Макаровский сельсовет" Курчатовского района Курской области по доходам и расходам за  2021 год</t>
  </si>
  <si>
    <t>уточненный бюджет за 2021 г.</t>
  </si>
  <si>
    <t>кассовое исполнение за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</si>
</sst>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tabSelected="1" view="pageBreakPreview" topLeftCell="A11" zoomScaleNormal="100" zoomScaleSheetLayoutView="100" workbookViewId="0">
      <selection activeCell="N37" sqref="N37"/>
    </sheetView>
  </sheetViews>
  <sheetFormatPr defaultColWidth="9.140625" defaultRowHeight="12.75" x14ac:dyDescent="0.2"/>
  <cols>
    <col min="1" max="1" width="16.7109375" style="1" customWidth="1"/>
    <col min="2" max="2" width="30.85546875" style="1" customWidth="1"/>
    <col min="3" max="3" width="13.140625" style="2" customWidth="1"/>
    <col min="4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2" t="s">
        <v>39</v>
      </c>
      <c r="B1" s="42"/>
      <c r="C1" s="42"/>
      <c r="D1" s="42"/>
      <c r="E1" s="42"/>
      <c r="F1" s="42"/>
      <c r="G1" s="28"/>
    </row>
    <row r="2" spans="1:8" s="4" customFormat="1" ht="24" customHeight="1" x14ac:dyDescent="0.2">
      <c r="A2" s="39" t="s">
        <v>64</v>
      </c>
      <c r="B2" s="39"/>
      <c r="C2" s="39"/>
      <c r="D2" s="39"/>
      <c r="E2" s="39"/>
      <c r="F2" s="39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3" t="s">
        <v>8</v>
      </c>
      <c r="B4" s="43" t="s">
        <v>1</v>
      </c>
      <c r="C4" s="43" t="s">
        <v>63</v>
      </c>
      <c r="D4" s="44" t="s">
        <v>62</v>
      </c>
      <c r="E4" s="45"/>
      <c r="F4" s="46"/>
      <c r="G4" s="24"/>
      <c r="H4" s="40" t="s">
        <v>35</v>
      </c>
    </row>
    <row r="5" spans="1:8" ht="36" x14ac:dyDescent="0.2">
      <c r="A5" s="43"/>
      <c r="B5" s="43"/>
      <c r="C5" s="43"/>
      <c r="D5" s="13" t="s">
        <v>65</v>
      </c>
      <c r="E5" s="14" t="s">
        <v>66</v>
      </c>
      <c r="F5" s="15" t="s">
        <v>33</v>
      </c>
      <c r="G5" s="15" t="s">
        <v>34</v>
      </c>
      <c r="H5" s="40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1" t="s">
        <v>11</v>
      </c>
      <c r="C7" s="41"/>
      <c r="D7" s="41"/>
      <c r="E7" s="41"/>
      <c r="F7" s="41"/>
      <c r="G7" s="27"/>
      <c r="H7" s="16"/>
    </row>
    <row r="8" spans="1:8" x14ac:dyDescent="0.2">
      <c r="A8" s="11" t="s">
        <v>9</v>
      </c>
      <c r="B8" s="18" t="s">
        <v>21</v>
      </c>
      <c r="C8" s="20">
        <v>323.2</v>
      </c>
      <c r="D8" s="20">
        <v>300</v>
      </c>
      <c r="E8" s="20">
        <v>302.60000000000002</v>
      </c>
      <c r="F8" s="32">
        <f t="shared" ref="F8:F25" si="0">E8/D8*100</f>
        <v>100.86666666666669</v>
      </c>
      <c r="G8" s="32">
        <f>E8-D8</f>
        <v>2.6000000000000227</v>
      </c>
      <c r="H8" s="34">
        <f>E8/C8*100</f>
        <v>93.626237623762393</v>
      </c>
    </row>
    <row r="9" spans="1:8" x14ac:dyDescent="0.2">
      <c r="A9" s="11" t="s">
        <v>57</v>
      </c>
      <c r="B9" s="18" t="s">
        <v>58</v>
      </c>
      <c r="C9" s="20">
        <v>0</v>
      </c>
      <c r="D9" s="20">
        <v>80</v>
      </c>
      <c r="E9" s="20">
        <v>79.900000000000006</v>
      </c>
      <c r="F9" s="32"/>
      <c r="G9" s="32"/>
      <c r="H9" s="34"/>
    </row>
    <row r="10" spans="1:8" x14ac:dyDescent="0.2">
      <c r="A10" s="11" t="s">
        <v>40</v>
      </c>
      <c r="B10" s="18" t="s">
        <v>41</v>
      </c>
      <c r="C10" s="20">
        <v>188.7</v>
      </c>
      <c r="D10" s="20">
        <v>188.7</v>
      </c>
      <c r="E10" s="20">
        <v>178.6</v>
      </c>
      <c r="F10" s="32">
        <f t="shared" si="0"/>
        <v>94.647588765235824</v>
      </c>
      <c r="G10" s="32">
        <f t="shared" ref="G10:G26" si="1">E10-D10</f>
        <v>-10.099999999999994</v>
      </c>
      <c r="H10" s="34">
        <f t="shared" ref="H10:H37" si="2">E10/C10*100</f>
        <v>94.647588765235824</v>
      </c>
    </row>
    <row r="11" spans="1:8" x14ac:dyDescent="0.2">
      <c r="A11" s="11" t="s">
        <v>42</v>
      </c>
      <c r="B11" s="18" t="s">
        <v>43</v>
      </c>
      <c r="C11" s="20">
        <v>1430.1</v>
      </c>
      <c r="D11" s="20">
        <v>2134.1999999999998</v>
      </c>
      <c r="E11" s="20">
        <v>2107.6999999999998</v>
      </c>
      <c r="F11" s="32">
        <f t="shared" si="0"/>
        <v>98.758316933745675</v>
      </c>
      <c r="G11" s="32">
        <f t="shared" si="1"/>
        <v>-26.5</v>
      </c>
      <c r="H11" s="34">
        <f t="shared" si="2"/>
        <v>147.38130200685268</v>
      </c>
    </row>
    <row r="12" spans="1:8" ht="28.5" hidden="1" customHeight="1" x14ac:dyDescent="0.2">
      <c r="A12" s="11" t="s">
        <v>25</v>
      </c>
      <c r="B12" s="18" t="s">
        <v>22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26</v>
      </c>
      <c r="B13" s="18" t="s">
        <v>4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27" customHeight="1" x14ac:dyDescent="0.2">
      <c r="A14" s="11" t="s">
        <v>24</v>
      </c>
      <c r="B14" s="18" t="s">
        <v>23</v>
      </c>
      <c r="C14" s="20">
        <v>0</v>
      </c>
      <c r="D14" s="20">
        <v>0</v>
      </c>
      <c r="E14" s="20">
        <v>-9.6999999999999993</v>
      </c>
      <c r="F14" s="32" t="e">
        <f t="shared" si="0"/>
        <v>#DIV/0!</v>
      </c>
      <c r="G14" s="32">
        <f t="shared" si="1"/>
        <v>-9.6999999999999993</v>
      </c>
      <c r="H14" s="34" t="e">
        <f t="shared" si="2"/>
        <v>#DIV/0!</v>
      </c>
    </row>
    <row r="15" spans="1:8" ht="24" x14ac:dyDescent="0.2">
      <c r="A15" s="11" t="s">
        <v>10</v>
      </c>
      <c r="B15" s="18" t="s">
        <v>7</v>
      </c>
      <c r="C15" s="20">
        <v>2048.6999999999998</v>
      </c>
      <c r="D15" s="20">
        <v>2049.1999999999998</v>
      </c>
      <c r="E15" s="20">
        <v>2049.1999999999998</v>
      </c>
      <c r="F15" s="32">
        <f t="shared" si="0"/>
        <v>100</v>
      </c>
      <c r="G15" s="32">
        <f t="shared" si="1"/>
        <v>0</v>
      </c>
      <c r="H15" s="34">
        <f t="shared" si="2"/>
        <v>100.02440572070093</v>
      </c>
    </row>
    <row r="16" spans="1:8" ht="24" x14ac:dyDescent="0.2">
      <c r="A16" s="11" t="s">
        <v>46</v>
      </c>
      <c r="B16" s="18" t="s">
        <v>45</v>
      </c>
      <c r="C16" s="20">
        <v>0</v>
      </c>
      <c r="D16" s="20">
        <v>33.6</v>
      </c>
      <c r="E16" s="20">
        <v>33.6</v>
      </c>
      <c r="F16" s="32">
        <f t="shared" si="0"/>
        <v>100</v>
      </c>
      <c r="G16" s="32">
        <f t="shared" si="1"/>
        <v>0</v>
      </c>
      <c r="H16" s="34" t="e">
        <f t="shared" si="2"/>
        <v>#DIV/0!</v>
      </c>
    </row>
    <row r="17" spans="1:8" ht="24" x14ac:dyDescent="0.2">
      <c r="A17" s="12"/>
      <c r="B17" s="19" t="s">
        <v>49</v>
      </c>
      <c r="C17" s="23">
        <f>SUM(C8:C16)</f>
        <v>3990.7</v>
      </c>
      <c r="D17" s="23">
        <f>SUM(D8:D16)</f>
        <v>4785.7</v>
      </c>
      <c r="E17" s="23">
        <f>SUM(E8:E16)</f>
        <v>4741.8999999999996</v>
      </c>
      <c r="F17" s="33">
        <f t="shared" si="0"/>
        <v>99.084773387383237</v>
      </c>
      <c r="G17" s="33">
        <f t="shared" si="1"/>
        <v>-43.800000000000182</v>
      </c>
      <c r="H17" s="35">
        <f t="shared" si="2"/>
        <v>118.82376525421606</v>
      </c>
    </row>
    <row r="18" spans="1:8" s="31" customFormat="1" x14ac:dyDescent="0.2">
      <c r="A18" s="12"/>
      <c r="B18" s="19" t="s">
        <v>50</v>
      </c>
      <c r="C18" s="22">
        <v>1525.6</v>
      </c>
      <c r="D18" s="22">
        <v>2643.1</v>
      </c>
      <c r="E18" s="22">
        <v>2643.1</v>
      </c>
      <c r="F18" s="33">
        <f t="shared" si="0"/>
        <v>100</v>
      </c>
      <c r="G18" s="33">
        <f t="shared" si="1"/>
        <v>0</v>
      </c>
      <c r="H18" s="35">
        <f t="shared" si="2"/>
        <v>173.24986890403775</v>
      </c>
    </row>
    <row r="19" spans="1:8" x14ac:dyDescent="0.2">
      <c r="A19" s="11" t="s">
        <v>51</v>
      </c>
      <c r="B19" s="18" t="s">
        <v>5</v>
      </c>
      <c r="C19" s="20">
        <v>785.4</v>
      </c>
      <c r="D19" s="20">
        <v>940.2</v>
      </c>
      <c r="E19" s="20">
        <v>940.2</v>
      </c>
      <c r="F19" s="32">
        <f t="shared" si="0"/>
        <v>100</v>
      </c>
      <c r="G19" s="32">
        <f t="shared" si="1"/>
        <v>0</v>
      </c>
      <c r="H19" s="34">
        <f t="shared" si="2"/>
        <v>119.70970206264325</v>
      </c>
    </row>
    <row r="20" spans="1:8" x14ac:dyDescent="0.2">
      <c r="A20" s="11" t="s">
        <v>51</v>
      </c>
      <c r="B20" s="18" t="s">
        <v>6</v>
      </c>
      <c r="C20" s="20">
        <v>260.8</v>
      </c>
      <c r="D20" s="20">
        <v>260.8</v>
      </c>
      <c r="E20" s="20">
        <v>260.8</v>
      </c>
      <c r="F20" s="32">
        <f t="shared" si="0"/>
        <v>100</v>
      </c>
      <c r="G20" s="32">
        <f t="shared" si="1"/>
        <v>0</v>
      </c>
      <c r="H20" s="34">
        <f t="shared" si="2"/>
        <v>100</v>
      </c>
    </row>
    <row r="21" spans="1:8" x14ac:dyDescent="0.2">
      <c r="A21" s="11" t="s">
        <v>51</v>
      </c>
      <c r="B21" s="18" t="s">
        <v>13</v>
      </c>
      <c r="C21" s="20">
        <v>89.3</v>
      </c>
      <c r="D21" s="20">
        <v>89.3</v>
      </c>
      <c r="E21" s="20">
        <v>89.3</v>
      </c>
      <c r="F21" s="32">
        <f t="shared" si="0"/>
        <v>100</v>
      </c>
      <c r="G21" s="32">
        <f t="shared" si="1"/>
        <v>0</v>
      </c>
      <c r="H21" s="34">
        <f t="shared" si="2"/>
        <v>100</v>
      </c>
    </row>
    <row r="22" spans="1:8" x14ac:dyDescent="0.2">
      <c r="A22" s="11" t="s">
        <v>51</v>
      </c>
      <c r="B22" s="18" t="s">
        <v>59</v>
      </c>
      <c r="C22" s="20">
        <v>390.1</v>
      </c>
      <c r="D22" s="20">
        <v>1381.1</v>
      </c>
      <c r="E22" s="20">
        <v>1381.1</v>
      </c>
      <c r="F22" s="32">
        <f t="shared" si="0"/>
        <v>100</v>
      </c>
      <c r="G22" s="32">
        <f t="shared" si="1"/>
        <v>0</v>
      </c>
      <c r="H22" s="34">
        <f t="shared" si="2"/>
        <v>354.03742630094843</v>
      </c>
    </row>
    <row r="23" spans="1:8" ht="17.45" customHeight="1" x14ac:dyDescent="0.2">
      <c r="A23" s="11" t="s">
        <v>47</v>
      </c>
      <c r="B23" s="18" t="s">
        <v>48</v>
      </c>
      <c r="C23" s="20">
        <v>0</v>
      </c>
      <c r="D23" s="20">
        <v>6.1</v>
      </c>
      <c r="E23" s="20">
        <v>6.1</v>
      </c>
      <c r="F23" s="32">
        <f t="shared" si="0"/>
        <v>100</v>
      </c>
      <c r="G23" s="32">
        <f>E23-D23</f>
        <v>0</v>
      </c>
      <c r="H23" s="34" t="e">
        <f t="shared" si="2"/>
        <v>#DIV/0!</v>
      </c>
    </row>
    <row r="24" spans="1:8" ht="55.9" customHeight="1" x14ac:dyDescent="0.2">
      <c r="A24" s="11" t="s">
        <v>52</v>
      </c>
      <c r="B24" s="18" t="s">
        <v>53</v>
      </c>
      <c r="C24" s="20">
        <v>0</v>
      </c>
      <c r="D24" s="20">
        <v>7.9</v>
      </c>
      <c r="E24" s="20">
        <v>7.9</v>
      </c>
      <c r="F24" s="32">
        <f t="shared" si="0"/>
        <v>100</v>
      </c>
      <c r="G24" s="32">
        <f>E24-D24</f>
        <v>0</v>
      </c>
      <c r="H24" s="34" t="e">
        <f t="shared" si="2"/>
        <v>#DIV/0!</v>
      </c>
    </row>
    <row r="25" spans="1:8" ht="59.45" customHeight="1" x14ac:dyDescent="0.2">
      <c r="A25" s="11" t="s">
        <v>60</v>
      </c>
      <c r="B25" s="18" t="s">
        <v>61</v>
      </c>
      <c r="C25" s="20">
        <v>0</v>
      </c>
      <c r="D25" s="20">
        <v>-42.3</v>
      </c>
      <c r="E25" s="20">
        <v>-42.3</v>
      </c>
      <c r="F25" s="32">
        <f t="shared" si="0"/>
        <v>100</v>
      </c>
      <c r="G25" s="32">
        <f>E25-D25</f>
        <v>0</v>
      </c>
      <c r="H25" s="34" t="e">
        <f t="shared" si="2"/>
        <v>#DIV/0!</v>
      </c>
    </row>
    <row r="26" spans="1:8" ht="28.9" customHeight="1" x14ac:dyDescent="0.2">
      <c r="A26" s="12" t="s">
        <v>12</v>
      </c>
      <c r="B26" s="19" t="s">
        <v>2</v>
      </c>
      <c r="C26" s="23">
        <f>C17+C18</f>
        <v>5516.2999999999993</v>
      </c>
      <c r="D26" s="23">
        <f>D17+D18</f>
        <v>7428.7999999999993</v>
      </c>
      <c r="E26" s="23">
        <f>E17+E18</f>
        <v>7385</v>
      </c>
      <c r="F26" s="33">
        <f>E26/D26*100</f>
        <v>99.410402756838252</v>
      </c>
      <c r="G26" s="33">
        <f t="shared" si="1"/>
        <v>-43.799999999999272</v>
      </c>
      <c r="H26" s="35">
        <f t="shared" si="2"/>
        <v>133.87596758696952</v>
      </c>
    </row>
    <row r="27" spans="1:8" x14ac:dyDescent="0.2">
      <c r="A27" s="11"/>
      <c r="B27" s="47" t="s">
        <v>14</v>
      </c>
      <c r="C27" s="48"/>
      <c r="D27" s="48"/>
      <c r="E27" s="48"/>
      <c r="F27" s="48"/>
      <c r="G27" s="48"/>
      <c r="H27" s="49"/>
    </row>
    <row r="28" spans="1:8" x14ac:dyDescent="0.2">
      <c r="A28" s="9" t="s">
        <v>3</v>
      </c>
      <c r="B28" s="18" t="s">
        <v>17</v>
      </c>
      <c r="C28" s="21">
        <v>3280.4</v>
      </c>
      <c r="D28" s="21">
        <v>5516.4</v>
      </c>
      <c r="E28" s="20">
        <v>3943.6</v>
      </c>
      <c r="F28" s="32">
        <f t="shared" ref="F28:F37" si="3">E28/D28*100</f>
        <v>71.488652019432962</v>
      </c>
      <c r="G28" s="32">
        <f t="shared" ref="G28:G37" si="4">E28-D28</f>
        <v>-1572.7999999999997</v>
      </c>
      <c r="H28" s="34">
        <f t="shared" si="2"/>
        <v>120.21704670162174</v>
      </c>
    </row>
    <row r="29" spans="1:8" x14ac:dyDescent="0.2">
      <c r="A29" s="9" t="s">
        <v>29</v>
      </c>
      <c r="B29" s="18" t="s">
        <v>30</v>
      </c>
      <c r="C29" s="21">
        <v>89.3</v>
      </c>
      <c r="D29" s="21">
        <v>89.3</v>
      </c>
      <c r="E29" s="20">
        <v>89.3</v>
      </c>
      <c r="F29" s="32"/>
      <c r="G29" s="32"/>
      <c r="H29" s="34"/>
    </row>
    <row r="30" spans="1:8" ht="24" x14ac:dyDescent="0.2">
      <c r="A30" s="9" t="s">
        <v>15</v>
      </c>
      <c r="B30" s="18" t="s">
        <v>16</v>
      </c>
      <c r="C30" s="21">
        <v>30</v>
      </c>
      <c r="D30" s="21">
        <v>19</v>
      </c>
      <c r="E30" s="20">
        <v>19</v>
      </c>
      <c r="F30" s="32">
        <f t="shared" si="3"/>
        <v>100</v>
      </c>
      <c r="G30" s="32">
        <f t="shared" si="4"/>
        <v>0</v>
      </c>
      <c r="H30" s="34">
        <f t="shared" si="2"/>
        <v>63.333333333333329</v>
      </c>
    </row>
    <row r="31" spans="1:8" x14ac:dyDescent="0.2">
      <c r="A31" s="9" t="s">
        <v>31</v>
      </c>
      <c r="B31" s="18" t="s">
        <v>32</v>
      </c>
      <c r="C31" s="21">
        <v>390.6</v>
      </c>
      <c r="D31" s="21">
        <v>1118.2</v>
      </c>
      <c r="E31" s="20">
        <v>1118.2</v>
      </c>
      <c r="F31" s="32">
        <f>E31/D31*100</f>
        <v>100</v>
      </c>
      <c r="G31" s="32">
        <f>E31-D31</f>
        <v>0</v>
      </c>
      <c r="H31" s="34">
        <f>E31/C31*100</f>
        <v>286.27752176139273</v>
      </c>
    </row>
    <row r="32" spans="1:8" x14ac:dyDescent="0.2">
      <c r="A32" s="9" t="s">
        <v>37</v>
      </c>
      <c r="B32" s="18" t="s">
        <v>38</v>
      </c>
      <c r="C32" s="21">
        <v>100</v>
      </c>
      <c r="D32" s="21">
        <v>1350.3</v>
      </c>
      <c r="E32" s="20">
        <v>1350.3</v>
      </c>
      <c r="F32" s="32">
        <f>E32/D32*100</f>
        <v>100</v>
      </c>
      <c r="G32" s="32">
        <f>E32-D32</f>
        <v>0</v>
      </c>
      <c r="H32" s="34">
        <f>E32/C32*100</f>
        <v>1350.3</v>
      </c>
    </row>
    <row r="33" spans="1:8" x14ac:dyDescent="0.2">
      <c r="A33" s="9" t="s">
        <v>19</v>
      </c>
      <c r="B33" s="18" t="s">
        <v>44</v>
      </c>
      <c r="C33" s="21">
        <v>1076</v>
      </c>
      <c r="D33" s="21">
        <v>1024.4000000000001</v>
      </c>
      <c r="E33" s="20">
        <v>1024.4000000000001</v>
      </c>
      <c r="F33" s="32">
        <f t="shared" si="3"/>
        <v>100</v>
      </c>
      <c r="G33" s="32">
        <f t="shared" si="4"/>
        <v>0</v>
      </c>
      <c r="H33" s="34">
        <f t="shared" si="2"/>
        <v>95.204460966542754</v>
      </c>
    </row>
    <row r="34" spans="1:8" x14ac:dyDescent="0.2">
      <c r="A34" s="9" t="s">
        <v>20</v>
      </c>
      <c r="B34" s="18" t="s">
        <v>18</v>
      </c>
      <c r="C34" s="20">
        <v>550</v>
      </c>
      <c r="D34" s="20">
        <v>552.29999999999995</v>
      </c>
      <c r="E34" s="20">
        <v>552.29999999999995</v>
      </c>
      <c r="F34" s="32">
        <f t="shared" si="3"/>
        <v>100</v>
      </c>
      <c r="G34" s="32">
        <f t="shared" si="4"/>
        <v>0</v>
      </c>
      <c r="H34" s="34">
        <f t="shared" si="2"/>
        <v>100.41818181818181</v>
      </c>
    </row>
    <row r="35" spans="1:8" x14ac:dyDescent="0.2">
      <c r="A35" s="9" t="s">
        <v>55</v>
      </c>
      <c r="B35" s="18" t="s">
        <v>56</v>
      </c>
      <c r="C35" s="20">
        <v>0</v>
      </c>
      <c r="D35" s="20">
        <v>1</v>
      </c>
      <c r="E35" s="20">
        <v>1</v>
      </c>
      <c r="F35" s="32">
        <f t="shared" si="3"/>
        <v>100</v>
      </c>
      <c r="G35" s="32">
        <f t="shared" si="4"/>
        <v>0</v>
      </c>
      <c r="H35" s="34" t="e">
        <f t="shared" si="2"/>
        <v>#DIV/0!</v>
      </c>
    </row>
    <row r="36" spans="1:8" x14ac:dyDescent="0.2">
      <c r="A36" s="9" t="s">
        <v>36</v>
      </c>
      <c r="B36" s="18" t="s">
        <v>54</v>
      </c>
      <c r="C36" s="20">
        <v>0</v>
      </c>
      <c r="D36" s="20">
        <v>66.599999999999994</v>
      </c>
      <c r="E36" s="20">
        <v>66.599999999999994</v>
      </c>
      <c r="F36" s="32">
        <f>E36/D36*100</f>
        <v>100</v>
      </c>
      <c r="G36" s="32">
        <f>E36-D36</f>
        <v>0</v>
      </c>
      <c r="H36" s="34" t="e">
        <f>E36/C36*100</f>
        <v>#DIV/0!</v>
      </c>
    </row>
    <row r="37" spans="1:8" x14ac:dyDescent="0.2">
      <c r="A37" s="10">
        <v>9800</v>
      </c>
      <c r="B37" s="19" t="s">
        <v>28</v>
      </c>
      <c r="C37" s="22">
        <f>SUM(C28:C36)</f>
        <v>5516.3</v>
      </c>
      <c r="D37" s="22">
        <f>SUM(D28:D36)</f>
        <v>9737.5</v>
      </c>
      <c r="E37" s="22">
        <f>SUM(E28:E36)</f>
        <v>8164.7000000000016</v>
      </c>
      <c r="F37" s="33">
        <f t="shared" si="3"/>
        <v>83.848010269576406</v>
      </c>
      <c r="G37" s="33">
        <f t="shared" si="4"/>
        <v>-1572.7999999999984</v>
      </c>
      <c r="H37" s="35">
        <f t="shared" si="2"/>
        <v>148.010441781629</v>
      </c>
    </row>
    <row r="38" spans="1:8" x14ac:dyDescent="0.2">
      <c r="A38" s="10">
        <v>7900</v>
      </c>
      <c r="B38" s="19" t="s">
        <v>27</v>
      </c>
      <c r="C38" s="20">
        <f>C26-C37</f>
        <v>0</v>
      </c>
      <c r="D38" s="20">
        <v>-2308.6999999999998</v>
      </c>
      <c r="E38" s="20">
        <f>E26-E37</f>
        <v>-779.70000000000164</v>
      </c>
      <c r="F38" s="32">
        <f>E38/D38*100</f>
        <v>33.772252782951519</v>
      </c>
      <c r="G38" s="32">
        <f>E38-D38</f>
        <v>1528.9999999999982</v>
      </c>
      <c r="H38" s="34" t="e">
        <f>E38/C38*100</f>
        <v>#DIV/0!</v>
      </c>
    </row>
    <row r="39" spans="1:8" x14ac:dyDescent="0.2">
      <c r="A39" s="17"/>
      <c r="B39" s="36"/>
      <c r="C39" s="37"/>
      <c r="D39" s="37"/>
      <c r="E39" s="37"/>
      <c r="F39" s="37"/>
      <c r="G39" s="37"/>
      <c r="H39" s="38"/>
    </row>
    <row r="40" spans="1:8" x14ac:dyDescent="0.2">
      <c r="A40" s="5"/>
    </row>
    <row r="41" spans="1:8" x14ac:dyDescent="0.2">
      <c r="A41" s="5"/>
    </row>
    <row r="42" spans="1:8" x14ac:dyDescent="0.2">
      <c r="A42" s="5"/>
    </row>
    <row r="43" spans="1:8" x14ac:dyDescent="0.2">
      <c r="A43" s="5"/>
    </row>
    <row r="44" spans="1:8" x14ac:dyDescent="0.2">
      <c r="A44" s="5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</sheetData>
  <mergeCells count="10">
    <mergeCell ref="B39:H39"/>
    <mergeCell ref="A2:F2"/>
    <mergeCell ref="H4:H5"/>
    <mergeCell ref="B7:F7"/>
    <mergeCell ref="A1:F1"/>
    <mergeCell ref="A4:A5"/>
    <mergeCell ref="B4:B5"/>
    <mergeCell ref="C4:C5"/>
    <mergeCell ref="D4:F4"/>
    <mergeCell ref="B27:H27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Сервер. Бух</cp:lastModifiedBy>
  <cp:lastPrinted>2016-09-13T12:21:22Z</cp:lastPrinted>
  <dcterms:created xsi:type="dcterms:W3CDTF">2003-09-26T11:31:27Z</dcterms:created>
  <dcterms:modified xsi:type="dcterms:W3CDTF">2022-02-10T07:40:30Z</dcterms:modified>
</cp:coreProperties>
</file>