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.В\Сведения для сайта МО\испол.б-та\2023\"/>
    </mc:Choice>
  </mc:AlternateContent>
  <bookViews>
    <workbookView xWindow="0" yWindow="0" windowWidth="28800" windowHeight="11805"/>
  </bookViews>
  <sheets>
    <sheet name="01" sheetId="38" r:id="rId1"/>
  </sheets>
  <definedNames>
    <definedName name="_xlnm.Print_Area" localSheetId="0">'01'!$A$1:$H$37</definedName>
  </definedNames>
  <calcPr calcId="152511"/>
</workbook>
</file>

<file path=xl/calcChain.xml><?xml version="1.0" encoding="utf-8"?>
<calcChain xmlns="http://schemas.openxmlformats.org/spreadsheetml/2006/main">
  <c r="E17" i="38" l="1"/>
  <c r="F23" i="38" l="1"/>
  <c r="G23" i="38"/>
  <c r="H23" i="38"/>
  <c r="H21" i="38"/>
  <c r="F21" i="38"/>
  <c r="G21" i="38"/>
  <c r="F32" i="38" l="1"/>
  <c r="G32" i="38"/>
  <c r="H32" i="38"/>
  <c r="D17" i="38" l="1"/>
  <c r="H30" i="38" l="1"/>
  <c r="G30" i="38"/>
  <c r="F30" i="38"/>
  <c r="H11" i="38" l="1"/>
  <c r="F11" i="38"/>
  <c r="H33" i="38" l="1"/>
  <c r="G33" i="38"/>
  <c r="F33" i="38"/>
  <c r="E34" i="38"/>
  <c r="D34" i="38"/>
  <c r="C34" i="38"/>
  <c r="F22" i="38"/>
  <c r="H20" i="38"/>
  <c r="G20" i="38"/>
  <c r="F20" i="38"/>
  <c r="H22" i="38"/>
  <c r="H16" i="38"/>
  <c r="F16" i="38"/>
  <c r="H29" i="38"/>
  <c r="G29" i="38"/>
  <c r="F29" i="38"/>
  <c r="G28" i="38"/>
  <c r="G22" i="38"/>
  <c r="G31" i="38"/>
  <c r="G26" i="38"/>
  <c r="G19" i="38"/>
  <c r="G16" i="38"/>
  <c r="G15" i="38"/>
  <c r="G14" i="38"/>
  <c r="G13" i="38"/>
  <c r="G12" i="38"/>
  <c r="G11" i="38"/>
  <c r="G10" i="38"/>
  <c r="G8" i="38"/>
  <c r="H10" i="38"/>
  <c r="H12" i="38"/>
  <c r="H13" i="38"/>
  <c r="H14" i="38"/>
  <c r="H15" i="38"/>
  <c r="C17" i="38"/>
  <c r="H19" i="38"/>
  <c r="H26" i="38"/>
  <c r="H28" i="38"/>
  <c r="H31" i="38"/>
  <c r="H8" i="38"/>
  <c r="F8" i="38"/>
  <c r="F10" i="38"/>
  <c r="F12" i="38"/>
  <c r="F13" i="38"/>
  <c r="F14" i="38"/>
  <c r="F15" i="38"/>
  <c r="F19" i="38"/>
  <c r="F26" i="38"/>
  <c r="F28" i="38"/>
  <c r="F31" i="38"/>
  <c r="H34" i="38" l="1"/>
  <c r="D24" i="38"/>
  <c r="F34" i="38"/>
  <c r="G18" i="38"/>
  <c r="F17" i="38"/>
  <c r="G34" i="38"/>
  <c r="F18" i="38"/>
  <c r="H18" i="38"/>
  <c r="C24" i="38"/>
  <c r="C35" i="38" s="1"/>
  <c r="G17" i="38"/>
  <c r="E24" i="38"/>
  <c r="E35" i="38" s="1"/>
  <c r="H17" i="38"/>
  <c r="F35" i="38" l="1"/>
  <c r="G35" i="38"/>
  <c r="H35" i="38"/>
  <c r="G24" i="38"/>
  <c r="H24" i="38"/>
  <c r="F24" i="38"/>
</calcChain>
</file>

<file path=xl/sharedStrings.xml><?xml version="1.0" encoding="utf-8"?>
<sst xmlns="http://schemas.openxmlformats.org/spreadsheetml/2006/main" count="64" uniqueCount="62">
  <si>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</si>
  <si>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</si>
  <si>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</si>
  <si>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</si>
  <si>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</si>
  <si>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</si>
  <si>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</si>
  <si>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</si>
  <si>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</si>
  <si>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</si>
  <si>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</si>
  <si>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</si>
  <si>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</si>
  <si>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</si>
  <si>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</si>
  <si>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</si>
  <si>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</si>
  <si>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</si>
  <si>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</si>
  <si>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</si>
  <si>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</si>
  <si>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</si>
  <si>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</si>
  <si>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</si>
  <si>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</si>
  <si>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</si>
  <si>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</si>
  <si>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</si>
  <si>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</si>
  <si>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</si>
  <si>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</si>
  <si>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</si>
  <si>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</si>
  <si>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</si>
  <si>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</si>
  <si>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</si>
  <si>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</si>
  <si>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</si>
  <si>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</si>
  <si>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</si>
  <si>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</si>
  <si>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</si>
  <si>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</si>
  <si>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</si>
  <si>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</si>
  <si>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</si>
  <si>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</si>
  <si>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</si>
  <si>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</si>
  <si>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</si>
  <si>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</si>
  <si>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</si>
  <si>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</si>
  <si>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</si>
  <si>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</si>
  <si>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</si>
  <si>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</si>
  <si>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2022год</t>
  </si>
  <si>
    <t>об исполнении бюджета муниципального образования "Макаровский сельсовет" Курчатовского района Курской области по доходам и расходам за 1 квартал  2023 года</t>
  </si>
  <si>
    <t>Бюджет МО 2023 год</t>
  </si>
  <si>
    <t>уточненный бюджет на 1 кв  2023 г.</t>
  </si>
  <si>
    <t>кассовое исполнение за I кв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</si>
</sst>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abSelected="1" view="pageBreakPreview" topLeftCell="A4" zoomScaleNormal="100" zoomScaleSheetLayoutView="100" workbookViewId="0">
      <selection activeCell="L35" sqref="L35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37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58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7</v>
      </c>
      <c r="B4" s="43" t="s">
        <v>1</v>
      </c>
      <c r="C4" s="43" t="s">
        <v>59</v>
      </c>
      <c r="D4" s="44" t="s">
        <v>57</v>
      </c>
      <c r="E4" s="45"/>
      <c r="F4" s="46"/>
      <c r="G4" s="24"/>
      <c r="H4" s="40" t="s">
        <v>33</v>
      </c>
    </row>
    <row r="5" spans="1:8" ht="48" x14ac:dyDescent="0.2">
      <c r="A5" s="43"/>
      <c r="B5" s="43"/>
      <c r="C5" s="43"/>
      <c r="D5" s="13" t="s">
        <v>60</v>
      </c>
      <c r="E5" s="14" t="s">
        <v>61</v>
      </c>
      <c r="F5" s="15" t="s">
        <v>31</v>
      </c>
      <c r="G5" s="15" t="s">
        <v>32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10</v>
      </c>
      <c r="C7" s="41"/>
      <c r="D7" s="41"/>
      <c r="E7" s="41"/>
      <c r="F7" s="41"/>
      <c r="G7" s="27"/>
      <c r="H7" s="16"/>
    </row>
    <row r="8" spans="1:8" x14ac:dyDescent="0.2">
      <c r="A8" s="11" t="s">
        <v>8</v>
      </c>
      <c r="B8" s="18" t="s">
        <v>19</v>
      </c>
      <c r="C8" s="20">
        <v>374.7</v>
      </c>
      <c r="D8" s="20">
        <v>374.7</v>
      </c>
      <c r="E8" s="20">
        <v>57.8</v>
      </c>
      <c r="F8" s="32">
        <f t="shared" ref="F8:F23" si="0">E8/D8*100</f>
        <v>15.425673872431279</v>
      </c>
      <c r="G8" s="32">
        <f>E8-D8</f>
        <v>-316.89999999999998</v>
      </c>
      <c r="H8" s="34">
        <f>E8/C8*100</f>
        <v>15.425673872431279</v>
      </c>
    </row>
    <row r="9" spans="1:8" x14ac:dyDescent="0.2">
      <c r="A9" s="11" t="s">
        <v>54</v>
      </c>
      <c r="B9" s="18" t="s">
        <v>55</v>
      </c>
      <c r="C9" s="20">
        <v>65.599999999999994</v>
      </c>
      <c r="D9" s="20">
        <v>65.599999999999994</v>
      </c>
      <c r="E9" s="20">
        <v>0.1</v>
      </c>
      <c r="F9" s="32"/>
      <c r="G9" s="32"/>
      <c r="H9" s="34"/>
    </row>
    <row r="10" spans="1:8" x14ac:dyDescent="0.2">
      <c r="A10" s="11" t="s">
        <v>38</v>
      </c>
      <c r="B10" s="18" t="s">
        <v>39</v>
      </c>
      <c r="C10" s="20">
        <v>178.6</v>
      </c>
      <c r="D10" s="20">
        <v>178.6</v>
      </c>
      <c r="E10" s="20">
        <v>-9.1</v>
      </c>
      <c r="F10" s="32">
        <f t="shared" si="0"/>
        <v>-5.0951847704367301</v>
      </c>
      <c r="G10" s="32">
        <f t="shared" ref="G10:G24" si="1">E10-D10</f>
        <v>-187.7</v>
      </c>
      <c r="H10" s="34">
        <f t="shared" ref="H10:H34" si="2">E10/C10*100</f>
        <v>-5.0951847704367301</v>
      </c>
    </row>
    <row r="11" spans="1:8" x14ac:dyDescent="0.2">
      <c r="A11" s="11" t="s">
        <v>40</v>
      </c>
      <c r="B11" s="18" t="s">
        <v>41</v>
      </c>
      <c r="C11" s="20">
        <v>2271.1999999999998</v>
      </c>
      <c r="D11" s="20">
        <v>2271.1999999999998</v>
      </c>
      <c r="E11" s="20">
        <v>362.4</v>
      </c>
      <c r="F11" s="32">
        <f t="shared" si="0"/>
        <v>15.956322648820006</v>
      </c>
      <c r="G11" s="32">
        <f t="shared" si="1"/>
        <v>-1908.7999999999997</v>
      </c>
      <c r="H11" s="34">
        <f t="shared" si="2"/>
        <v>15.956322648820006</v>
      </c>
    </row>
    <row r="12" spans="1:8" ht="28.5" hidden="1" customHeight="1" x14ac:dyDescent="0.2">
      <c r="A12" s="11" t="s">
        <v>23</v>
      </c>
      <c r="B12" s="18" t="s">
        <v>20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24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22</v>
      </c>
      <c r="B14" s="18" t="s">
        <v>21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9</v>
      </c>
      <c r="B15" s="18" t="s">
        <v>6</v>
      </c>
      <c r="C15" s="20">
        <v>2064.6999999999998</v>
      </c>
      <c r="D15" s="20">
        <v>2064.6999999999998</v>
      </c>
      <c r="E15" s="20">
        <v>342.5</v>
      </c>
      <c r="F15" s="32">
        <f t="shared" si="0"/>
        <v>16.588366348622078</v>
      </c>
      <c r="G15" s="32">
        <f t="shared" si="1"/>
        <v>-1722.1999999999998</v>
      </c>
      <c r="H15" s="34">
        <f t="shared" si="2"/>
        <v>16.588366348622078</v>
      </c>
    </row>
    <row r="16" spans="1:8" ht="24" x14ac:dyDescent="0.2">
      <c r="A16" s="11" t="s">
        <v>43</v>
      </c>
      <c r="B16" s="18" t="s">
        <v>42</v>
      </c>
      <c r="C16" s="20">
        <v>0</v>
      </c>
      <c r="D16" s="20">
        <v>307.7</v>
      </c>
      <c r="E16" s="20">
        <v>307.7</v>
      </c>
      <c r="F16" s="32">
        <f t="shared" si="0"/>
        <v>100</v>
      </c>
      <c r="G16" s="32">
        <f t="shared" si="1"/>
        <v>0</v>
      </c>
      <c r="H16" s="34" t="e">
        <f t="shared" si="2"/>
        <v>#DIV/0!</v>
      </c>
    </row>
    <row r="17" spans="1:8" ht="24" x14ac:dyDescent="0.2">
      <c r="A17" s="12"/>
      <c r="B17" s="19" t="s">
        <v>46</v>
      </c>
      <c r="C17" s="23">
        <f>SUM(C8:C16)</f>
        <v>4954.7999999999993</v>
      </c>
      <c r="D17" s="23">
        <f>SUM(D8:D16)</f>
        <v>5262.4999999999991</v>
      </c>
      <c r="E17" s="23">
        <f>SUM(E8:E16)</f>
        <v>1061.4000000000001</v>
      </c>
      <c r="F17" s="33">
        <f t="shared" si="0"/>
        <v>20.169121140142522</v>
      </c>
      <c r="G17" s="33">
        <f t="shared" si="1"/>
        <v>-4201.0999999999985</v>
      </c>
      <c r="H17" s="35">
        <f t="shared" si="2"/>
        <v>21.421651731654158</v>
      </c>
    </row>
    <row r="18" spans="1:8" s="31" customFormat="1" x14ac:dyDescent="0.2">
      <c r="A18" s="12"/>
      <c r="B18" s="19" t="s">
        <v>47</v>
      </c>
      <c r="C18" s="22">
        <v>1454.4</v>
      </c>
      <c r="D18" s="22">
        <v>1465.2</v>
      </c>
      <c r="E18" s="22">
        <v>810</v>
      </c>
      <c r="F18" s="33">
        <f t="shared" si="0"/>
        <v>55.282555282555279</v>
      </c>
      <c r="G18" s="33">
        <f t="shared" si="1"/>
        <v>-655.20000000000005</v>
      </c>
      <c r="H18" s="35">
        <f t="shared" si="2"/>
        <v>55.693069306930688</v>
      </c>
    </row>
    <row r="19" spans="1:8" x14ac:dyDescent="0.2">
      <c r="A19" s="11" t="s">
        <v>48</v>
      </c>
      <c r="B19" s="18" t="s">
        <v>5</v>
      </c>
      <c r="C19" s="20">
        <v>863.9</v>
      </c>
      <c r="D19" s="20">
        <v>863.9</v>
      </c>
      <c r="E19" s="20">
        <v>288</v>
      </c>
      <c r="F19" s="32">
        <f t="shared" si="0"/>
        <v>33.337191804607016</v>
      </c>
      <c r="G19" s="32">
        <f t="shared" si="1"/>
        <v>-575.9</v>
      </c>
      <c r="H19" s="34">
        <f t="shared" si="2"/>
        <v>33.337191804607016</v>
      </c>
    </row>
    <row r="20" spans="1:8" x14ac:dyDescent="0.2">
      <c r="A20" s="11" t="s">
        <v>48</v>
      </c>
      <c r="B20" s="18" t="s">
        <v>12</v>
      </c>
      <c r="C20" s="20">
        <v>112.1</v>
      </c>
      <c r="D20" s="20">
        <v>112.1</v>
      </c>
      <c r="E20" s="20">
        <v>28</v>
      </c>
      <c r="F20" s="32">
        <f t="shared" si="0"/>
        <v>24.97769848349688</v>
      </c>
      <c r="G20" s="32">
        <f t="shared" si="1"/>
        <v>-84.1</v>
      </c>
      <c r="H20" s="34">
        <f t="shared" si="2"/>
        <v>24.97769848349688</v>
      </c>
    </row>
    <row r="21" spans="1:8" x14ac:dyDescent="0.2">
      <c r="A21" s="11" t="s">
        <v>48</v>
      </c>
      <c r="B21" s="18" t="s">
        <v>56</v>
      </c>
      <c r="C21" s="20">
        <v>478.4</v>
      </c>
      <c r="D21" s="20">
        <v>478.4</v>
      </c>
      <c r="E21" s="20">
        <v>478.4</v>
      </c>
      <c r="F21" s="32">
        <f t="shared" si="0"/>
        <v>100</v>
      </c>
      <c r="G21" s="32">
        <f t="shared" si="1"/>
        <v>0</v>
      </c>
      <c r="H21" s="34">
        <f t="shared" si="2"/>
        <v>100</v>
      </c>
    </row>
    <row r="22" spans="1:8" ht="17.45" customHeight="1" x14ac:dyDescent="0.2">
      <c r="A22" s="11" t="s">
        <v>44</v>
      </c>
      <c r="B22" s="18" t="s">
        <v>45</v>
      </c>
      <c r="C22" s="20">
        <v>0</v>
      </c>
      <c r="D22" s="20">
        <v>0</v>
      </c>
      <c r="E22" s="20">
        <v>4.8</v>
      </c>
      <c r="F22" s="32" t="e">
        <f t="shared" si="0"/>
        <v>#DIV/0!</v>
      </c>
      <c r="G22" s="32">
        <f>E22-D22</f>
        <v>4.8</v>
      </c>
      <c r="H22" s="34" t="e">
        <f t="shared" si="2"/>
        <v>#DIV/0!</v>
      </c>
    </row>
    <row r="23" spans="1:8" ht="55.9" customHeight="1" x14ac:dyDescent="0.2">
      <c r="A23" s="11" t="s">
        <v>49</v>
      </c>
      <c r="B23" s="18" t="s">
        <v>50</v>
      </c>
      <c r="C23" s="20">
        <v>0</v>
      </c>
      <c r="D23" s="20">
        <v>10.8</v>
      </c>
      <c r="E23" s="20">
        <v>10.8</v>
      </c>
      <c r="F23" s="32">
        <f t="shared" si="0"/>
        <v>100</v>
      </c>
      <c r="G23" s="32">
        <f>E23-D23</f>
        <v>0</v>
      </c>
      <c r="H23" s="34" t="e">
        <f t="shared" si="2"/>
        <v>#DIV/0!</v>
      </c>
    </row>
    <row r="24" spans="1:8" ht="28.9" customHeight="1" x14ac:dyDescent="0.2">
      <c r="A24" s="12" t="s">
        <v>11</v>
      </c>
      <c r="B24" s="19" t="s">
        <v>2</v>
      </c>
      <c r="C24" s="23">
        <f>C17+C18</f>
        <v>6409.1999999999989</v>
      </c>
      <c r="D24" s="23">
        <f>D17+D18</f>
        <v>6727.6999999999989</v>
      </c>
      <c r="E24" s="23">
        <f>E17+E18</f>
        <v>1871.4</v>
      </c>
      <c r="F24" s="33">
        <f>E24/D24*100</f>
        <v>27.816341394533055</v>
      </c>
      <c r="G24" s="33">
        <f t="shared" si="1"/>
        <v>-4856.2999999999993</v>
      </c>
      <c r="H24" s="35">
        <f t="shared" si="2"/>
        <v>29.198651937839365</v>
      </c>
    </row>
    <row r="25" spans="1:8" x14ac:dyDescent="0.2">
      <c r="A25" s="11"/>
      <c r="B25" s="47" t="s">
        <v>13</v>
      </c>
      <c r="C25" s="48"/>
      <c r="D25" s="48"/>
      <c r="E25" s="48"/>
      <c r="F25" s="48"/>
      <c r="G25" s="48"/>
      <c r="H25" s="49"/>
    </row>
    <row r="26" spans="1:8" x14ac:dyDescent="0.2">
      <c r="A26" s="9" t="s">
        <v>3</v>
      </c>
      <c r="B26" s="18" t="s">
        <v>16</v>
      </c>
      <c r="C26" s="21">
        <v>4490.7</v>
      </c>
      <c r="D26" s="21">
        <v>6840.6</v>
      </c>
      <c r="E26" s="20">
        <v>979.6</v>
      </c>
      <c r="F26" s="32">
        <f t="shared" ref="F26:F34" si="3">E26/D26*100</f>
        <v>14.320381253106451</v>
      </c>
      <c r="G26" s="32">
        <f t="shared" ref="G26:G34" si="4">E26-D26</f>
        <v>-5861</v>
      </c>
      <c r="H26" s="34">
        <f t="shared" si="2"/>
        <v>21.813971095820254</v>
      </c>
    </row>
    <row r="27" spans="1:8" x14ac:dyDescent="0.2">
      <c r="A27" s="9" t="s">
        <v>27</v>
      </c>
      <c r="B27" s="18" t="s">
        <v>28</v>
      </c>
      <c r="C27" s="21">
        <v>112.1</v>
      </c>
      <c r="D27" s="21">
        <v>112.1</v>
      </c>
      <c r="E27" s="20">
        <v>28</v>
      </c>
      <c r="F27" s="32"/>
      <c r="G27" s="32"/>
      <c r="H27" s="34"/>
    </row>
    <row r="28" spans="1:8" ht="24" x14ac:dyDescent="0.2">
      <c r="A28" s="9" t="s">
        <v>14</v>
      </c>
      <c r="B28" s="18" t="s">
        <v>15</v>
      </c>
      <c r="C28" s="21">
        <v>30</v>
      </c>
      <c r="D28" s="21">
        <v>30</v>
      </c>
      <c r="E28" s="20">
        <v>2.9</v>
      </c>
      <c r="F28" s="32">
        <f t="shared" si="3"/>
        <v>9.6666666666666661</v>
      </c>
      <c r="G28" s="32">
        <f t="shared" si="4"/>
        <v>-27.1</v>
      </c>
      <c r="H28" s="34">
        <f t="shared" si="2"/>
        <v>9.6666666666666661</v>
      </c>
    </row>
    <row r="29" spans="1:8" x14ac:dyDescent="0.2">
      <c r="A29" s="9" t="s">
        <v>29</v>
      </c>
      <c r="B29" s="18" t="s">
        <v>30</v>
      </c>
      <c r="C29" s="21">
        <v>478.9</v>
      </c>
      <c r="D29" s="21">
        <v>478.9</v>
      </c>
      <c r="E29" s="20">
        <v>305.39999999999998</v>
      </c>
      <c r="F29" s="32">
        <f>E29/D29*100</f>
        <v>63.771142200877009</v>
      </c>
      <c r="G29" s="32">
        <f>E29-D29</f>
        <v>-173.5</v>
      </c>
      <c r="H29" s="34">
        <f>E29/C29*100</f>
        <v>63.771142200877009</v>
      </c>
    </row>
    <row r="30" spans="1:8" x14ac:dyDescent="0.2">
      <c r="A30" s="9" t="s">
        <v>35</v>
      </c>
      <c r="B30" s="18" t="s">
        <v>36</v>
      </c>
      <c r="C30" s="21">
        <v>765.5</v>
      </c>
      <c r="D30" s="21">
        <v>765.5</v>
      </c>
      <c r="E30" s="20">
        <v>119.3</v>
      </c>
      <c r="F30" s="32">
        <f>E30/D30*100</f>
        <v>15.584585238406271</v>
      </c>
      <c r="G30" s="32">
        <f>E30-D30</f>
        <v>-646.20000000000005</v>
      </c>
      <c r="H30" s="34">
        <f>E30/C30*100</f>
        <v>15.584585238406271</v>
      </c>
    </row>
    <row r="31" spans="1:8" x14ac:dyDescent="0.2">
      <c r="A31" s="9" t="s">
        <v>18</v>
      </c>
      <c r="B31" s="18" t="s">
        <v>17</v>
      </c>
      <c r="C31" s="20">
        <v>530</v>
      </c>
      <c r="D31" s="20">
        <v>530</v>
      </c>
      <c r="E31" s="20">
        <v>107.4</v>
      </c>
      <c r="F31" s="32">
        <f t="shared" si="3"/>
        <v>20.264150943396228</v>
      </c>
      <c r="G31" s="32">
        <f t="shared" si="4"/>
        <v>-422.6</v>
      </c>
      <c r="H31" s="34">
        <f t="shared" si="2"/>
        <v>20.264150943396228</v>
      </c>
    </row>
    <row r="32" spans="1:8" x14ac:dyDescent="0.2">
      <c r="A32" s="9" t="s">
        <v>52</v>
      </c>
      <c r="B32" s="18" t="s">
        <v>53</v>
      </c>
      <c r="C32" s="20">
        <v>2</v>
      </c>
      <c r="D32" s="20">
        <v>2</v>
      </c>
      <c r="E32" s="20">
        <v>0</v>
      </c>
      <c r="F32" s="32">
        <f t="shared" si="3"/>
        <v>0</v>
      </c>
      <c r="G32" s="32">
        <f t="shared" si="4"/>
        <v>-2</v>
      </c>
      <c r="H32" s="34">
        <f t="shared" si="2"/>
        <v>0</v>
      </c>
    </row>
    <row r="33" spans="1:8" x14ac:dyDescent="0.2">
      <c r="A33" s="9" t="s">
        <v>34</v>
      </c>
      <c r="B33" s="18" t="s">
        <v>51</v>
      </c>
      <c r="C33" s="20">
        <v>0</v>
      </c>
      <c r="D33" s="20">
        <v>43.6</v>
      </c>
      <c r="E33" s="20">
        <v>43.6</v>
      </c>
      <c r="F33" s="32">
        <f>E33/D33*100</f>
        <v>100</v>
      </c>
      <c r="G33" s="32">
        <f>E33-D33</f>
        <v>0</v>
      </c>
      <c r="H33" s="34" t="e">
        <f>E33/C33*100</f>
        <v>#DIV/0!</v>
      </c>
    </row>
    <row r="34" spans="1:8" x14ac:dyDescent="0.2">
      <c r="A34" s="10">
        <v>9800</v>
      </c>
      <c r="B34" s="19" t="s">
        <v>26</v>
      </c>
      <c r="C34" s="22">
        <f>SUM(C26:C33)</f>
        <v>6409.2</v>
      </c>
      <c r="D34" s="22">
        <f>SUM(D26:D33)</f>
        <v>8802.7000000000007</v>
      </c>
      <c r="E34" s="22">
        <f>SUM(E26:E33)</f>
        <v>1586.2</v>
      </c>
      <c r="F34" s="33">
        <f t="shared" si="3"/>
        <v>18.019471298578843</v>
      </c>
      <c r="G34" s="33">
        <f t="shared" si="4"/>
        <v>-7216.5000000000009</v>
      </c>
      <c r="H34" s="35">
        <f t="shared" si="2"/>
        <v>24.748798602009611</v>
      </c>
    </row>
    <row r="35" spans="1:8" x14ac:dyDescent="0.2">
      <c r="A35" s="10">
        <v>7900</v>
      </c>
      <c r="B35" s="19" t="s">
        <v>25</v>
      </c>
      <c r="C35" s="20">
        <f>C24-C34</f>
        <v>0</v>
      </c>
      <c r="D35" s="20">
        <v>-2075</v>
      </c>
      <c r="E35" s="20">
        <f>E24-E34</f>
        <v>285.20000000000005</v>
      </c>
      <c r="F35" s="32">
        <f>E35/D35*100</f>
        <v>-13.744578313253013</v>
      </c>
      <c r="G35" s="32">
        <f>E35-D35</f>
        <v>2360.1999999999998</v>
      </c>
      <c r="H35" s="34" t="e">
        <f>E35/C35*100</f>
        <v>#DIV/0!</v>
      </c>
    </row>
    <row r="36" spans="1:8" x14ac:dyDescent="0.2">
      <c r="A36" s="17"/>
      <c r="B36" s="36"/>
      <c r="C36" s="37"/>
      <c r="D36" s="37"/>
      <c r="E36" s="37"/>
      <c r="F36" s="37"/>
      <c r="G36" s="37"/>
      <c r="H36" s="38"/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</sheetData>
  <mergeCells count="10">
    <mergeCell ref="B36:H36"/>
    <mergeCell ref="A2:F2"/>
    <mergeCell ref="H4:H5"/>
    <mergeCell ref="B7:F7"/>
    <mergeCell ref="A1:F1"/>
    <mergeCell ref="A4:A5"/>
    <mergeCell ref="B4:B5"/>
    <mergeCell ref="C4:C5"/>
    <mergeCell ref="D4:F4"/>
    <mergeCell ref="B25:H25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2023-04-05T11:39:12Z</dcterms:modified>
</cp:coreProperties>
</file>