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рвер. Бух\Desktop\сайт\"/>
    </mc:Choice>
  </mc:AlternateContent>
  <bookViews>
    <workbookView xWindow="0" yWindow="0" windowWidth="28770" windowHeight="11730"/>
  </bookViews>
  <sheets>
    <sheet name="01" sheetId="38" r:id="rId1"/>
  </sheets>
  <definedNames>
    <definedName name="_xlnm.Print_Area" localSheetId="0">'01'!$A$1:$H$37</definedName>
  </definedNames>
  <calcPr calcId="152511"/>
</workbook>
</file>

<file path=xl/calcChain.xml><?xml version="1.0" encoding="utf-8"?>
<calcChain xmlns="http://schemas.openxmlformats.org/spreadsheetml/2006/main">
  <c r="F23" i="38" l="1"/>
  <c r="G23" i="38"/>
  <c r="H23" i="38"/>
  <c r="H21" i="38"/>
  <c r="F21" i="38"/>
  <c r="G21" i="38"/>
  <c r="F32" i="38" l="1"/>
  <c r="G32" i="38"/>
  <c r="H32" i="38"/>
  <c r="D17" i="38" l="1"/>
  <c r="H30" i="38" l="1"/>
  <c r="G30" i="38"/>
  <c r="F30" i="38"/>
  <c r="H11" i="38" l="1"/>
  <c r="F11" i="38"/>
  <c r="H33" i="38" l="1"/>
  <c r="G33" i="38"/>
  <c r="F33" i="38"/>
  <c r="E34" i="38"/>
  <c r="D34" i="38"/>
  <c r="C34" i="38"/>
  <c r="F22" i="38"/>
  <c r="H20" i="38"/>
  <c r="G20" i="38"/>
  <c r="F20" i="38"/>
  <c r="H22" i="38"/>
  <c r="H16" i="38"/>
  <c r="F16" i="38"/>
  <c r="H29" i="38"/>
  <c r="G29" i="38"/>
  <c r="F29" i="38"/>
  <c r="G28" i="38"/>
  <c r="G22" i="38"/>
  <c r="G31" i="38"/>
  <c r="G26" i="38"/>
  <c r="G19" i="38"/>
  <c r="G16" i="38"/>
  <c r="G15" i="38"/>
  <c r="G14" i="38"/>
  <c r="G13" i="38"/>
  <c r="G12" i="38"/>
  <c r="G11" i="38"/>
  <c r="G10" i="38"/>
  <c r="G8" i="38"/>
  <c r="H10" i="38"/>
  <c r="H12" i="38"/>
  <c r="H13" i="38"/>
  <c r="H14" i="38"/>
  <c r="H15" i="38"/>
  <c r="C17" i="38"/>
  <c r="H19" i="38"/>
  <c r="H26" i="38"/>
  <c r="H28" i="38"/>
  <c r="H31" i="38"/>
  <c r="H8" i="38"/>
  <c r="F8" i="38"/>
  <c r="F10" i="38"/>
  <c r="F12" i="38"/>
  <c r="F13" i="38"/>
  <c r="F14" i="38"/>
  <c r="F15" i="38"/>
  <c r="F19" i="38"/>
  <c r="F26" i="38"/>
  <c r="F28" i="38"/>
  <c r="F31" i="38"/>
  <c r="H34" i="38" l="1"/>
  <c r="D24" i="38"/>
  <c r="F34" i="38"/>
  <c r="G18" i="38"/>
  <c r="F17" i="38"/>
  <c r="G34" i="38"/>
  <c r="F18" i="38"/>
  <c r="H18" i="38"/>
  <c r="C24" i="38"/>
  <c r="C35" i="38" s="1"/>
  <c r="G17" i="38"/>
  <c r="E24" i="38"/>
  <c r="E35" i="38" s="1"/>
  <c r="H17" i="38"/>
  <c r="F35" i="38" l="1"/>
  <c r="G35" i="38"/>
  <c r="H35" i="38"/>
  <c r="G24" i="38"/>
  <c r="H24" i="38"/>
  <c r="F24" i="38"/>
</calcChain>
</file>

<file path=xl/sharedStrings.xml><?xml version="1.0" encoding="utf-8"?>
<sst xmlns="http://schemas.openxmlformats.org/spreadsheetml/2006/main" count="64" uniqueCount="62">
  <si>
    <t>тыс.руб.</t>
  </si>
  <si>
    <t>Наименование показателей</t>
  </si>
  <si>
    <t>ВСЕГО ДОХОДОВ</t>
  </si>
  <si>
    <t>0100</t>
  </si>
  <si>
    <t>Налог на имущество предприятий</t>
  </si>
  <si>
    <t>в т.ч.  дотация</t>
  </si>
  <si>
    <t>Доходы от использования имущества, наход. в гос. и муницип. собственности</t>
  </si>
  <si>
    <t>код по бюджетной классификации</t>
  </si>
  <si>
    <t>000 1 01 02000 01 0000 110</t>
  </si>
  <si>
    <t>000 1 11 00000 00 0000 000</t>
  </si>
  <si>
    <t>ДОХОДЫ</t>
  </si>
  <si>
    <t>000 8 50 00000 00 0000 000</t>
  </si>
  <si>
    <t xml:space="preserve">          субвенции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</si>
  <si>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</si>
  <si>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</si>
  <si>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</si>
  <si>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</si>
  <si>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</si>
  <si>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1000</t>
  </si>
  <si>
    <t>Налог на доходы физ.лиц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</si>
  <si>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</si>
  <si>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</si>
  <si>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</si>
  <si>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</si>
  <si>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</si>
  <si>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</si>
  <si>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</si>
  <si>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0200</t>
  </si>
  <si>
    <t>Национальная оборона</t>
  </si>
  <si>
    <t>0400</t>
  </si>
  <si>
    <t>Национальная экономика</t>
  </si>
  <si>
    <t>% исполнения (5/4)</t>
  </si>
  <si>
    <t>отклонение +,- (5-4)</t>
  </si>
  <si>
    <t>% испол. к годовым назначениям (5/3)</t>
  </si>
  <si>
    <t>1400</t>
  </si>
  <si>
    <t>0500</t>
  </si>
  <si>
    <t>Жилищно-коммунальное хозяйство</t>
  </si>
  <si>
    <t xml:space="preserve">СВЕДЕНИЯ </t>
  </si>
  <si>
    <t>000 1 06 01000 01 0000 110</t>
  </si>
  <si>
    <t>Налог на имущество физических лиц</t>
  </si>
  <si>
    <t>000 1 06 06000 01 0000 110</t>
  </si>
  <si>
    <t>Земельный налог</t>
  </si>
  <si>
    <t>Доходы от продажи материальных и нематериальных активов</t>
  </si>
  <si>
    <t>000 1 14 00000 00 0000 000</t>
  </si>
  <si>
    <t>2 07 00000 00 0000 000</t>
  </si>
  <si>
    <t>Прочие безвозмездные поступления</t>
  </si>
  <si>
    <t>НАЛОГОВЫЕ И НЕНАЛОГОВЫЕ ДОХОДЫ</t>
  </si>
  <si>
    <t>БЕЗВОЗМЕЗДНЫЕ ПОСТУПЛЕНИЯ</t>
  </si>
  <si>
    <t>2 02 00000 00 0000 000</t>
  </si>
  <si>
    <t>2 18 00000 00 0000 000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</si>
  <si>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</t>
  </si>
  <si>
    <t>Межбюджетные трансферты</t>
  </si>
  <si>
    <t>1100</t>
  </si>
  <si>
    <t>Физмческая культура и спорт</t>
  </si>
  <si>
    <t>000 1 05 03000 01 0000 110</t>
  </si>
  <si>
    <t>Единый сельскохозяйственный налог</t>
  </si>
  <si>
    <t xml:space="preserve">          межбюджетные трансферты</t>
  </si>
  <si>
    <t>2024год</t>
  </si>
  <si>
    <t>Бюджет МО 2025 год</t>
  </si>
  <si>
    <t>уточненный бюджет на 1 пол.  2025 г.</t>
  </si>
  <si>
    <t>кассовое исполнение за I пол. 2025 г.</t>
  </si>
  <si>
    <t>об исполнении бюджета муниципального образования "Макаровское сельское поселение" Курчатовского района Курской области по доходам и расходам за 1 полугодие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</si>
</sst>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3"/>
  <sheetViews>
    <sheetView tabSelected="1" view="pageBreakPreview" zoomScaleNormal="100" zoomScaleSheetLayoutView="100" workbookViewId="0">
      <selection activeCell="A2" sqref="A2:F2"/>
    </sheetView>
  </sheetViews>
  <sheetFormatPr defaultColWidth="9.140625" defaultRowHeight="12.75" x14ac:dyDescent="0.2"/>
  <cols>
    <col min="1" max="1" width="16.7109375" style="1" customWidth="1"/>
    <col min="2" max="2" width="30.85546875" style="1" customWidth="1"/>
    <col min="3" max="3" width="13.140625" style="2" customWidth="1"/>
    <col min="4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2" t="s">
        <v>37</v>
      </c>
      <c r="B1" s="42"/>
      <c r="C1" s="42"/>
      <c r="D1" s="42"/>
      <c r="E1" s="42"/>
      <c r="F1" s="42"/>
      <c r="G1" s="28"/>
    </row>
    <row r="2" spans="1:8" s="4" customFormat="1" ht="24" customHeight="1" x14ac:dyDescent="0.2">
      <c r="A2" s="39" t="s">
        <v>61</v>
      </c>
      <c r="B2" s="39"/>
      <c r="C2" s="39"/>
      <c r="D2" s="39"/>
      <c r="E2" s="39"/>
      <c r="F2" s="39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3" t="s">
        <v>7</v>
      </c>
      <c r="B4" s="43" t="s">
        <v>1</v>
      </c>
      <c r="C4" s="43" t="s">
        <v>58</v>
      </c>
      <c r="D4" s="44" t="s">
        <v>57</v>
      </c>
      <c r="E4" s="45"/>
      <c r="F4" s="46"/>
      <c r="G4" s="24"/>
      <c r="H4" s="40" t="s">
        <v>33</v>
      </c>
    </row>
    <row r="5" spans="1:8" ht="48" x14ac:dyDescent="0.2">
      <c r="A5" s="43"/>
      <c r="B5" s="43"/>
      <c r="C5" s="43"/>
      <c r="D5" s="13" t="s">
        <v>59</v>
      </c>
      <c r="E5" s="14" t="s">
        <v>60</v>
      </c>
      <c r="F5" s="15" t="s">
        <v>31</v>
      </c>
      <c r="G5" s="15" t="s">
        <v>32</v>
      </c>
      <c r="H5" s="40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1" t="s">
        <v>10</v>
      </c>
      <c r="C7" s="41"/>
      <c r="D7" s="41"/>
      <c r="E7" s="41"/>
      <c r="F7" s="41"/>
      <c r="G7" s="27"/>
      <c r="H7" s="16"/>
    </row>
    <row r="8" spans="1:8" x14ac:dyDescent="0.2">
      <c r="A8" s="11" t="s">
        <v>8</v>
      </c>
      <c r="B8" s="18" t="s">
        <v>19</v>
      </c>
      <c r="C8" s="20">
        <v>402</v>
      </c>
      <c r="D8" s="20">
        <v>402</v>
      </c>
      <c r="E8" s="20">
        <v>159</v>
      </c>
      <c r="F8" s="32">
        <f t="shared" ref="F8:F23" si="0">E8/D8*100</f>
        <v>39.552238805970148</v>
      </c>
      <c r="G8" s="32">
        <f>E8-D8</f>
        <v>-243</v>
      </c>
      <c r="H8" s="34">
        <f>E8/C8*100</f>
        <v>39.552238805970148</v>
      </c>
    </row>
    <row r="9" spans="1:8" x14ac:dyDescent="0.2">
      <c r="A9" s="11" t="s">
        <v>54</v>
      </c>
      <c r="B9" s="18" t="s">
        <v>55</v>
      </c>
      <c r="C9" s="20">
        <v>8.9</v>
      </c>
      <c r="D9" s="20">
        <v>8.9</v>
      </c>
      <c r="E9" s="20">
        <v>92.6</v>
      </c>
      <c r="F9" s="32"/>
      <c r="G9" s="32"/>
      <c r="H9" s="34"/>
    </row>
    <row r="10" spans="1:8" x14ac:dyDescent="0.2">
      <c r="A10" s="11" t="s">
        <v>38</v>
      </c>
      <c r="B10" s="18" t="s">
        <v>39</v>
      </c>
      <c r="C10" s="20">
        <v>999.8</v>
      </c>
      <c r="D10" s="20">
        <v>999.8</v>
      </c>
      <c r="E10" s="20">
        <v>238.3</v>
      </c>
      <c r="F10" s="32">
        <f t="shared" si="0"/>
        <v>23.83476695339068</v>
      </c>
      <c r="G10" s="32">
        <f t="shared" ref="G10:G24" si="1">E10-D10</f>
        <v>-761.5</v>
      </c>
      <c r="H10" s="34">
        <f t="shared" ref="H10:H34" si="2">E10/C10*100</f>
        <v>23.83476695339068</v>
      </c>
    </row>
    <row r="11" spans="1:8" x14ac:dyDescent="0.2">
      <c r="A11" s="11" t="s">
        <v>40</v>
      </c>
      <c r="B11" s="18" t="s">
        <v>41</v>
      </c>
      <c r="C11" s="20">
        <v>2568.4</v>
      </c>
      <c r="D11" s="20">
        <v>2568.4</v>
      </c>
      <c r="E11" s="20">
        <v>1157.8</v>
      </c>
      <c r="F11" s="32">
        <f t="shared" si="0"/>
        <v>45.078648185640866</v>
      </c>
      <c r="G11" s="32">
        <f t="shared" si="1"/>
        <v>-1410.6000000000001</v>
      </c>
      <c r="H11" s="34">
        <f t="shared" si="2"/>
        <v>45.078648185640866</v>
      </c>
    </row>
    <row r="12" spans="1:8" ht="28.5" hidden="1" customHeight="1" x14ac:dyDescent="0.2">
      <c r="A12" s="11" t="s">
        <v>23</v>
      </c>
      <c r="B12" s="18" t="s">
        <v>20</v>
      </c>
      <c r="C12" s="20"/>
      <c r="D12" s="20"/>
      <c r="E12" s="20"/>
      <c r="F12" s="32" t="e">
        <f t="shared" si="0"/>
        <v>#DIV/0!</v>
      </c>
      <c r="G12" s="32">
        <f t="shared" si="1"/>
        <v>0</v>
      </c>
      <c r="H12" s="34" t="e">
        <f t="shared" si="2"/>
        <v>#DIV/0!</v>
      </c>
    </row>
    <row r="13" spans="1:8" ht="15" hidden="1" customHeight="1" x14ac:dyDescent="0.2">
      <c r="A13" s="11" t="s">
        <v>24</v>
      </c>
      <c r="B13" s="18" t="s">
        <v>4</v>
      </c>
      <c r="C13" s="20"/>
      <c r="D13" s="20"/>
      <c r="E13" s="20"/>
      <c r="F13" s="32" t="e">
        <f t="shared" si="0"/>
        <v>#DIV/0!</v>
      </c>
      <c r="G13" s="32">
        <f t="shared" si="1"/>
        <v>0</v>
      </c>
      <c r="H13" s="34" t="e">
        <f t="shared" si="2"/>
        <v>#DIV/0!</v>
      </c>
    </row>
    <row r="14" spans="1:8" ht="0.75" hidden="1" customHeight="1" x14ac:dyDescent="0.2">
      <c r="A14" s="11" t="s">
        <v>22</v>
      </c>
      <c r="B14" s="18" t="s">
        <v>21</v>
      </c>
      <c r="C14" s="20"/>
      <c r="D14" s="20"/>
      <c r="E14" s="20"/>
      <c r="F14" s="32" t="e">
        <f t="shared" si="0"/>
        <v>#DIV/0!</v>
      </c>
      <c r="G14" s="32">
        <f t="shared" si="1"/>
        <v>0</v>
      </c>
      <c r="H14" s="34" t="e">
        <f t="shared" si="2"/>
        <v>#DIV/0!</v>
      </c>
    </row>
    <row r="15" spans="1:8" ht="24" x14ac:dyDescent="0.2">
      <c r="A15" s="11" t="s">
        <v>9</v>
      </c>
      <c r="B15" s="18" t="s">
        <v>6</v>
      </c>
      <c r="C15" s="20">
        <v>5261.9</v>
      </c>
      <c r="D15" s="20">
        <v>5261.9</v>
      </c>
      <c r="E15" s="20">
        <v>2025.3</v>
      </c>
      <c r="F15" s="32">
        <f t="shared" si="0"/>
        <v>38.489899085881532</v>
      </c>
      <c r="G15" s="32">
        <f t="shared" si="1"/>
        <v>-3236.5999999999995</v>
      </c>
      <c r="H15" s="34">
        <f t="shared" si="2"/>
        <v>38.489899085881532</v>
      </c>
    </row>
    <row r="16" spans="1:8" ht="24" x14ac:dyDescent="0.2">
      <c r="A16" s="11" t="s">
        <v>43</v>
      </c>
      <c r="B16" s="18" t="s">
        <v>42</v>
      </c>
      <c r="C16" s="20">
        <v>0</v>
      </c>
      <c r="D16" s="20">
        <v>59.5</v>
      </c>
      <c r="E16" s="20">
        <v>59.5</v>
      </c>
      <c r="F16" s="32">
        <f t="shared" si="0"/>
        <v>100</v>
      </c>
      <c r="G16" s="32">
        <f t="shared" si="1"/>
        <v>0</v>
      </c>
      <c r="H16" s="34" t="e">
        <f t="shared" si="2"/>
        <v>#DIV/0!</v>
      </c>
    </row>
    <row r="17" spans="1:8" ht="24" x14ac:dyDescent="0.2">
      <c r="A17" s="12"/>
      <c r="B17" s="19" t="s">
        <v>46</v>
      </c>
      <c r="C17" s="23">
        <f>SUM(C8:C16)</f>
        <v>9241</v>
      </c>
      <c r="D17" s="23">
        <f>SUM(D8:D16)</f>
        <v>9300.5</v>
      </c>
      <c r="E17" s="23">
        <v>3732.5</v>
      </c>
      <c r="F17" s="33">
        <f t="shared" si="0"/>
        <v>40.13225095424977</v>
      </c>
      <c r="G17" s="33">
        <f t="shared" si="1"/>
        <v>-5568</v>
      </c>
      <c r="H17" s="35">
        <f t="shared" si="2"/>
        <v>40.390650362514876</v>
      </c>
    </row>
    <row r="18" spans="1:8" s="31" customFormat="1" x14ac:dyDescent="0.2">
      <c r="A18" s="12"/>
      <c r="B18" s="19" t="s">
        <v>47</v>
      </c>
      <c r="C18" s="22">
        <v>1378.2</v>
      </c>
      <c r="D18" s="22">
        <v>1399.7</v>
      </c>
      <c r="E18" s="22">
        <v>1097.7</v>
      </c>
      <c r="F18" s="33">
        <f t="shared" si="0"/>
        <v>78.423947988854763</v>
      </c>
      <c r="G18" s="33">
        <f t="shared" si="1"/>
        <v>-302</v>
      </c>
      <c r="H18" s="35">
        <f t="shared" si="2"/>
        <v>79.647366129734436</v>
      </c>
    </row>
    <row r="19" spans="1:8" x14ac:dyDescent="0.2">
      <c r="A19" s="11" t="s">
        <v>48</v>
      </c>
      <c r="B19" s="18" t="s">
        <v>5</v>
      </c>
      <c r="C19" s="20">
        <v>737.2</v>
      </c>
      <c r="D19" s="20">
        <v>737.2</v>
      </c>
      <c r="E19" s="20">
        <v>430</v>
      </c>
      <c r="F19" s="32">
        <f t="shared" si="0"/>
        <v>58.328811720021697</v>
      </c>
      <c r="G19" s="32">
        <f t="shared" si="1"/>
        <v>-307.20000000000005</v>
      </c>
      <c r="H19" s="34">
        <f t="shared" si="2"/>
        <v>58.328811720021697</v>
      </c>
    </row>
    <row r="20" spans="1:8" x14ac:dyDescent="0.2">
      <c r="A20" s="11" t="s">
        <v>48</v>
      </c>
      <c r="B20" s="18" t="s">
        <v>12</v>
      </c>
      <c r="C20" s="20">
        <v>162.6</v>
      </c>
      <c r="D20" s="20">
        <v>162.6</v>
      </c>
      <c r="E20" s="20">
        <v>81.3</v>
      </c>
      <c r="F20" s="32">
        <f t="shared" si="0"/>
        <v>50</v>
      </c>
      <c r="G20" s="32">
        <f t="shared" si="1"/>
        <v>-81.3</v>
      </c>
      <c r="H20" s="34">
        <f t="shared" si="2"/>
        <v>50</v>
      </c>
    </row>
    <row r="21" spans="1:8" x14ac:dyDescent="0.2">
      <c r="A21" s="11" t="s">
        <v>48</v>
      </c>
      <c r="B21" s="18" t="s">
        <v>56</v>
      </c>
      <c r="C21" s="20">
        <v>478.4</v>
      </c>
      <c r="D21" s="20">
        <v>478.4</v>
      </c>
      <c r="E21" s="20">
        <v>544.79999999999995</v>
      </c>
      <c r="F21" s="32">
        <f t="shared" si="0"/>
        <v>113.87959866220736</v>
      </c>
      <c r="G21" s="32">
        <f t="shared" si="1"/>
        <v>66.399999999999977</v>
      </c>
      <c r="H21" s="34">
        <f t="shared" si="2"/>
        <v>113.87959866220736</v>
      </c>
    </row>
    <row r="22" spans="1:8" ht="17.45" customHeight="1" x14ac:dyDescent="0.2">
      <c r="A22" s="11" t="s">
        <v>44</v>
      </c>
      <c r="B22" s="18" t="s">
        <v>45</v>
      </c>
      <c r="C22" s="20">
        <v>0</v>
      </c>
      <c r="D22" s="20">
        <v>5.2</v>
      </c>
      <c r="E22" s="20">
        <v>25.3</v>
      </c>
      <c r="F22" s="32">
        <f t="shared" si="0"/>
        <v>486.53846153846149</v>
      </c>
      <c r="G22" s="32">
        <f>E22-D22</f>
        <v>20.100000000000001</v>
      </c>
      <c r="H22" s="34" t="e">
        <f t="shared" si="2"/>
        <v>#DIV/0!</v>
      </c>
    </row>
    <row r="23" spans="1:8" ht="55.9" customHeight="1" x14ac:dyDescent="0.2">
      <c r="A23" s="11" t="s">
        <v>49</v>
      </c>
      <c r="B23" s="18" t="s">
        <v>50</v>
      </c>
      <c r="C23" s="20">
        <v>0</v>
      </c>
      <c r="D23" s="20">
        <v>16.3</v>
      </c>
      <c r="E23" s="20">
        <v>16.3</v>
      </c>
      <c r="F23" s="32">
        <f t="shared" si="0"/>
        <v>100</v>
      </c>
      <c r="G23" s="32">
        <f>E23-D23</f>
        <v>0</v>
      </c>
      <c r="H23" s="34" t="e">
        <f t="shared" si="2"/>
        <v>#DIV/0!</v>
      </c>
    </row>
    <row r="24" spans="1:8" ht="28.9" customHeight="1" x14ac:dyDescent="0.2">
      <c r="A24" s="12" t="s">
        <v>11</v>
      </c>
      <c r="B24" s="19" t="s">
        <v>2</v>
      </c>
      <c r="C24" s="23">
        <f>C17+C18</f>
        <v>10619.2</v>
      </c>
      <c r="D24" s="23">
        <f>D17+D18</f>
        <v>10700.2</v>
      </c>
      <c r="E24" s="23">
        <f>E17+E18</f>
        <v>4830.2</v>
      </c>
      <c r="F24" s="33">
        <f>E24/D24*100</f>
        <v>45.141212313788522</v>
      </c>
      <c r="G24" s="33">
        <f t="shared" si="1"/>
        <v>-5870.0000000000009</v>
      </c>
      <c r="H24" s="35">
        <f t="shared" si="2"/>
        <v>45.485535633569377</v>
      </c>
    </row>
    <row r="25" spans="1:8" x14ac:dyDescent="0.2">
      <c r="A25" s="11"/>
      <c r="B25" s="47" t="s">
        <v>13</v>
      </c>
      <c r="C25" s="48"/>
      <c r="D25" s="48"/>
      <c r="E25" s="48"/>
      <c r="F25" s="48"/>
      <c r="G25" s="48"/>
      <c r="H25" s="49"/>
    </row>
    <row r="26" spans="1:8" x14ac:dyDescent="0.2">
      <c r="A26" s="9" t="s">
        <v>3</v>
      </c>
      <c r="B26" s="18" t="s">
        <v>16</v>
      </c>
      <c r="C26" s="21">
        <v>5879.3</v>
      </c>
      <c r="D26" s="21">
        <v>10617.1</v>
      </c>
      <c r="E26" s="20">
        <v>2770.4</v>
      </c>
      <c r="F26" s="32">
        <f t="shared" ref="F26:F34" si="3">E26/D26*100</f>
        <v>26.093754415047421</v>
      </c>
      <c r="G26" s="32">
        <f t="shared" ref="G26:G34" si="4">E26-D26</f>
        <v>-7846.7000000000007</v>
      </c>
      <c r="H26" s="34">
        <f t="shared" si="2"/>
        <v>47.121255931828621</v>
      </c>
    </row>
    <row r="27" spans="1:8" x14ac:dyDescent="0.2">
      <c r="A27" s="9" t="s">
        <v>27</v>
      </c>
      <c r="B27" s="18" t="s">
        <v>28</v>
      </c>
      <c r="C27" s="21">
        <v>162.6</v>
      </c>
      <c r="D27" s="21">
        <v>162.6</v>
      </c>
      <c r="E27" s="20">
        <v>81.3</v>
      </c>
      <c r="F27" s="32"/>
      <c r="G27" s="32"/>
      <c r="H27" s="34"/>
    </row>
    <row r="28" spans="1:8" ht="24" x14ac:dyDescent="0.2">
      <c r="A28" s="9" t="s">
        <v>14</v>
      </c>
      <c r="B28" s="18" t="s">
        <v>15</v>
      </c>
      <c r="C28" s="21">
        <v>480</v>
      </c>
      <c r="D28" s="21">
        <v>480</v>
      </c>
      <c r="E28" s="20">
        <v>71.3</v>
      </c>
      <c r="F28" s="32">
        <f t="shared" si="3"/>
        <v>14.854166666666666</v>
      </c>
      <c r="G28" s="32">
        <f t="shared" si="4"/>
        <v>-408.7</v>
      </c>
      <c r="H28" s="34">
        <f t="shared" si="2"/>
        <v>14.854166666666666</v>
      </c>
    </row>
    <row r="29" spans="1:8" x14ac:dyDescent="0.2">
      <c r="A29" s="9" t="s">
        <v>29</v>
      </c>
      <c r="B29" s="18" t="s">
        <v>30</v>
      </c>
      <c r="C29" s="21">
        <v>488.4</v>
      </c>
      <c r="D29" s="21">
        <v>797.7</v>
      </c>
      <c r="E29" s="20">
        <v>452</v>
      </c>
      <c r="F29" s="32">
        <f>E29/D29*100</f>
        <v>56.6629058543312</v>
      </c>
      <c r="G29" s="32">
        <f>E29-D29</f>
        <v>-345.70000000000005</v>
      </c>
      <c r="H29" s="34">
        <f>E29/C29*100</f>
        <v>92.547092547092547</v>
      </c>
    </row>
    <row r="30" spans="1:8" x14ac:dyDescent="0.2">
      <c r="A30" s="9" t="s">
        <v>35</v>
      </c>
      <c r="B30" s="18" t="s">
        <v>36</v>
      </c>
      <c r="C30" s="21">
        <v>3076.9</v>
      </c>
      <c r="D30" s="21">
        <v>3076.9</v>
      </c>
      <c r="E30" s="20">
        <v>1322.9</v>
      </c>
      <c r="F30" s="32">
        <f>E30/D30*100</f>
        <v>42.994572459293444</v>
      </c>
      <c r="G30" s="32">
        <f>E30-D30</f>
        <v>-1754</v>
      </c>
      <c r="H30" s="34">
        <f>E30/C30*100</f>
        <v>42.994572459293444</v>
      </c>
    </row>
    <row r="31" spans="1:8" x14ac:dyDescent="0.2">
      <c r="A31" s="9" t="s">
        <v>18</v>
      </c>
      <c r="B31" s="18" t="s">
        <v>17</v>
      </c>
      <c r="C31" s="20">
        <v>530</v>
      </c>
      <c r="D31" s="20">
        <v>530</v>
      </c>
      <c r="E31" s="20">
        <v>257.89999999999998</v>
      </c>
      <c r="F31" s="32">
        <f t="shared" si="3"/>
        <v>48.660377358490564</v>
      </c>
      <c r="G31" s="32">
        <f t="shared" si="4"/>
        <v>-272.10000000000002</v>
      </c>
      <c r="H31" s="34">
        <f t="shared" si="2"/>
        <v>48.660377358490564</v>
      </c>
    </row>
    <row r="32" spans="1:8" x14ac:dyDescent="0.2">
      <c r="A32" s="9" t="s">
        <v>52</v>
      </c>
      <c r="B32" s="18" t="s">
        <v>53</v>
      </c>
      <c r="C32" s="20">
        <v>2</v>
      </c>
      <c r="D32" s="20">
        <v>2</v>
      </c>
      <c r="E32" s="20">
        <v>0</v>
      </c>
      <c r="F32" s="32">
        <f t="shared" si="3"/>
        <v>0</v>
      </c>
      <c r="G32" s="32">
        <f t="shared" si="4"/>
        <v>-2</v>
      </c>
      <c r="H32" s="34">
        <f t="shared" si="2"/>
        <v>0</v>
      </c>
    </row>
    <row r="33" spans="1:8" x14ac:dyDescent="0.2">
      <c r="A33" s="9" t="s">
        <v>34</v>
      </c>
      <c r="B33" s="18" t="s">
        <v>51</v>
      </c>
      <c r="C33" s="20">
        <v>0</v>
      </c>
      <c r="D33" s="20">
        <v>71.3</v>
      </c>
      <c r="E33" s="20">
        <v>71.3</v>
      </c>
      <c r="F33" s="32">
        <f>E33/D33*100</f>
        <v>100</v>
      </c>
      <c r="G33" s="32">
        <f>E33-D33</f>
        <v>0</v>
      </c>
      <c r="H33" s="34" t="e">
        <f>E33/C33*100</f>
        <v>#DIV/0!</v>
      </c>
    </row>
    <row r="34" spans="1:8" x14ac:dyDescent="0.2">
      <c r="A34" s="10">
        <v>9800</v>
      </c>
      <c r="B34" s="19" t="s">
        <v>26</v>
      </c>
      <c r="C34" s="22">
        <f>SUM(C26:C33)</f>
        <v>10619.2</v>
      </c>
      <c r="D34" s="22">
        <f>SUM(D26:D33)</f>
        <v>15737.6</v>
      </c>
      <c r="E34" s="22">
        <f>SUM(E26:E33)</f>
        <v>5027.1000000000004</v>
      </c>
      <c r="F34" s="33">
        <f t="shared" si="3"/>
        <v>31.943244204961367</v>
      </c>
      <c r="G34" s="33">
        <f t="shared" si="4"/>
        <v>-10710.5</v>
      </c>
      <c r="H34" s="35">
        <f t="shared" si="2"/>
        <v>47.339724273014916</v>
      </c>
    </row>
    <row r="35" spans="1:8" x14ac:dyDescent="0.2">
      <c r="A35" s="10">
        <v>7900</v>
      </c>
      <c r="B35" s="19" t="s">
        <v>25</v>
      </c>
      <c r="C35" s="20">
        <f>C24-C34</f>
        <v>0</v>
      </c>
      <c r="D35" s="20">
        <v>-2075</v>
      </c>
      <c r="E35" s="20">
        <f>E24-E34</f>
        <v>-196.90000000000055</v>
      </c>
      <c r="F35" s="32">
        <f>E35/D35*100</f>
        <v>9.4891566265060501</v>
      </c>
      <c r="G35" s="32">
        <f>E35-D35</f>
        <v>1878.0999999999995</v>
      </c>
      <c r="H35" s="34" t="e">
        <f>E35/C35*100</f>
        <v>#DIV/0!</v>
      </c>
    </row>
    <row r="36" spans="1:8" x14ac:dyDescent="0.2">
      <c r="A36" s="17"/>
      <c r="B36" s="36"/>
      <c r="C36" s="37"/>
      <c r="D36" s="37"/>
      <c r="E36" s="37"/>
      <c r="F36" s="37"/>
      <c r="G36" s="37"/>
      <c r="H36" s="38"/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x14ac:dyDescent="0.2">
      <c r="A41" s="5"/>
    </row>
    <row r="42" spans="1:8" x14ac:dyDescent="0.2">
      <c r="A42" s="5"/>
    </row>
    <row r="43" spans="1:8" x14ac:dyDescent="0.2">
      <c r="A43" s="5"/>
    </row>
    <row r="44" spans="1:8" x14ac:dyDescent="0.2">
      <c r="A44" s="5"/>
    </row>
    <row r="45" spans="1:8" x14ac:dyDescent="0.2">
      <c r="A45" s="5"/>
    </row>
    <row r="46" spans="1:8" x14ac:dyDescent="0.2">
      <c r="A46" s="5"/>
    </row>
    <row r="47" spans="1:8" x14ac:dyDescent="0.2">
      <c r="A47" s="5"/>
    </row>
    <row r="48" spans="1:8" x14ac:dyDescent="0.2">
      <c r="A48" s="5"/>
    </row>
    <row r="49" spans="1:1" x14ac:dyDescent="0.2">
      <c r="A49" s="5"/>
    </row>
    <row r="50" spans="1:1" x14ac:dyDescent="0.2">
      <c r="A50" s="5"/>
    </row>
    <row r="51" spans="1:1" x14ac:dyDescent="0.2">
      <c r="A51" s="5"/>
    </row>
    <row r="52" spans="1:1" x14ac:dyDescent="0.2">
      <c r="A52" s="5"/>
    </row>
    <row r="53" spans="1:1" x14ac:dyDescent="0.2">
      <c r="A53" s="5"/>
    </row>
    <row r="54" spans="1:1" x14ac:dyDescent="0.2">
      <c r="A54" s="5"/>
    </row>
    <row r="55" spans="1:1" x14ac:dyDescent="0.2">
      <c r="A55" s="5"/>
    </row>
    <row r="56" spans="1:1" x14ac:dyDescent="0.2">
      <c r="A56" s="5"/>
    </row>
    <row r="57" spans="1:1" x14ac:dyDescent="0.2">
      <c r="A57" s="5"/>
    </row>
    <row r="58" spans="1:1" x14ac:dyDescent="0.2">
      <c r="A58" s="5"/>
    </row>
    <row r="59" spans="1:1" x14ac:dyDescent="0.2">
      <c r="A59" s="5"/>
    </row>
    <row r="60" spans="1:1" x14ac:dyDescent="0.2">
      <c r="A60" s="5"/>
    </row>
    <row r="61" spans="1:1" x14ac:dyDescent="0.2">
      <c r="A61" s="5"/>
    </row>
    <row r="62" spans="1:1" x14ac:dyDescent="0.2">
      <c r="A62" s="5"/>
    </row>
    <row r="63" spans="1:1" x14ac:dyDescent="0.2">
      <c r="A63" s="5"/>
    </row>
    <row r="64" spans="1:1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</sheetData>
  <mergeCells count="10">
    <mergeCell ref="B36:H36"/>
    <mergeCell ref="A2:F2"/>
    <mergeCell ref="H4:H5"/>
    <mergeCell ref="B7:F7"/>
    <mergeCell ref="A1:F1"/>
    <mergeCell ref="A4:A5"/>
    <mergeCell ref="B4:B5"/>
    <mergeCell ref="C4:C5"/>
    <mergeCell ref="D4:F4"/>
    <mergeCell ref="B25:H25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Сервер. Бух</cp:lastModifiedBy>
  <cp:lastPrinted>2016-09-13T12:21:22Z</cp:lastPrinted>
  <dcterms:created xsi:type="dcterms:W3CDTF">2003-09-26T11:31:27Z</dcterms:created>
  <dcterms:modified xsi:type="dcterms:W3CDTF">2025-07-02T10:29:01Z</dcterms:modified>
</cp:coreProperties>
</file>